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44" windowWidth="16260" windowHeight="5328"/>
  </bookViews>
  <sheets>
    <sheet name="Лист4" sheetId="1" r:id="rId1"/>
  </sheets>
  <definedNames>
    <definedName name="_xlnm.Print_Titles" localSheetId="0">Лист4!$A:$A,Лист4!$3:$4</definedName>
  </definedNames>
  <calcPr calcId="145621" fullCalcOnLoad="1"/>
</workbook>
</file>

<file path=xl/calcChain.xml><?xml version="1.0" encoding="utf-8"?>
<calcChain xmlns="http://schemas.openxmlformats.org/spreadsheetml/2006/main">
  <c r="CC37" i="1" l="1"/>
  <c r="BT37" i="1"/>
  <c r="BQ37" i="1"/>
  <c r="BH37" i="1"/>
  <c r="BE37" i="1"/>
  <c r="AV37" i="1"/>
  <c r="AS37" i="1"/>
  <c r="AJ37" i="1"/>
  <c r="AF37" i="1"/>
  <c r="AE37" i="1"/>
  <c r="AG37" i="1" s="1"/>
  <c r="CF37" i="1" s="1"/>
  <c r="AD37" i="1"/>
  <c r="AC37" i="1"/>
  <c r="AB37" i="1"/>
  <c r="AA37" i="1"/>
  <c r="CD37" i="1" s="1"/>
  <c r="Z37" i="1"/>
  <c r="Y37" i="1"/>
  <c r="W37" i="1"/>
  <c r="V37" i="1"/>
  <c r="X37" i="1" s="1"/>
  <c r="CE37" i="1" s="1"/>
  <c r="CD36" i="1"/>
  <c r="CC36" i="1"/>
  <c r="BT36" i="1"/>
  <c r="BQ36" i="1"/>
  <c r="BH36" i="1"/>
  <c r="BE36" i="1"/>
  <c r="AV36" i="1"/>
  <c r="AS36" i="1"/>
  <c r="AJ36" i="1"/>
  <c r="AF36" i="1"/>
  <c r="AE36" i="1"/>
  <c r="AG36" i="1" s="1"/>
  <c r="CF36" i="1" s="1"/>
  <c r="AD36" i="1"/>
  <c r="AC36" i="1"/>
  <c r="AB36" i="1"/>
  <c r="AA36" i="1"/>
  <c r="Z36" i="1"/>
  <c r="Y36" i="1"/>
  <c r="W36" i="1"/>
  <c r="V36" i="1"/>
  <c r="X36" i="1" s="1"/>
  <c r="CE36" i="1" s="1"/>
  <c r="CC35" i="1"/>
  <c r="BT35" i="1"/>
  <c r="BQ35" i="1"/>
  <c r="BH35" i="1"/>
  <c r="BE35" i="1"/>
  <c r="AV35" i="1"/>
  <c r="AS35" i="1"/>
  <c r="AJ35" i="1"/>
  <c r="AF35" i="1"/>
  <c r="AE35" i="1"/>
  <c r="AG35" i="1" s="1"/>
  <c r="CF35" i="1" s="1"/>
  <c r="AD35" i="1"/>
  <c r="AC35" i="1"/>
  <c r="AB35" i="1"/>
  <c r="AA35" i="1"/>
  <c r="CD35" i="1" s="1"/>
  <c r="Z35" i="1"/>
  <c r="Y35" i="1"/>
  <c r="W35" i="1"/>
  <c r="V35" i="1"/>
  <c r="X35" i="1" s="1"/>
  <c r="CE35" i="1" s="1"/>
  <c r="CD34" i="1"/>
  <c r="CC34" i="1"/>
  <c r="BT34" i="1"/>
  <c r="BQ34" i="1"/>
  <c r="BH34" i="1"/>
  <c r="BE34" i="1"/>
  <c r="AV34" i="1"/>
  <c r="AS34" i="1"/>
  <c r="AJ34" i="1"/>
  <c r="AF34" i="1"/>
  <c r="AE34" i="1"/>
  <c r="AG34" i="1" s="1"/>
  <c r="CF34" i="1" s="1"/>
  <c r="AD34" i="1"/>
  <c r="AC34" i="1"/>
  <c r="AB34" i="1"/>
  <c r="AA34" i="1"/>
  <c r="Z34" i="1"/>
  <c r="Y34" i="1"/>
  <c r="W34" i="1"/>
  <c r="V34" i="1"/>
  <c r="X34" i="1" s="1"/>
  <c r="CE34" i="1" s="1"/>
  <c r="CC33" i="1"/>
  <c r="BT33" i="1"/>
  <c r="BQ33" i="1"/>
  <c r="BH33" i="1"/>
  <c r="BE33" i="1"/>
  <c r="AV33" i="1"/>
  <c r="AS33" i="1"/>
  <c r="AJ33" i="1"/>
  <c r="AF33" i="1"/>
  <c r="AE33" i="1"/>
  <c r="AG33" i="1" s="1"/>
  <c r="CF33" i="1" s="1"/>
  <c r="AD33" i="1"/>
  <c r="AC33" i="1"/>
  <c r="AB33" i="1"/>
  <c r="AA33" i="1"/>
  <c r="CD33" i="1" s="1"/>
  <c r="Z33" i="1"/>
  <c r="Y33" i="1"/>
  <c r="W33" i="1"/>
  <c r="V33" i="1"/>
  <c r="X33" i="1" s="1"/>
  <c r="CE33" i="1" s="1"/>
  <c r="CD32" i="1"/>
  <c r="CC32" i="1"/>
  <c r="BT32" i="1"/>
  <c r="BQ32" i="1"/>
  <c r="BH32" i="1"/>
  <c r="BE32" i="1"/>
  <c r="AV32" i="1"/>
  <c r="AS32" i="1"/>
  <c r="AJ32" i="1"/>
  <c r="AF32" i="1"/>
  <c r="AE32" i="1"/>
  <c r="AG32" i="1" s="1"/>
  <c r="CF32" i="1" s="1"/>
  <c r="AD32" i="1"/>
  <c r="AC32" i="1"/>
  <c r="AB32" i="1"/>
  <c r="AA32" i="1"/>
  <c r="Z32" i="1"/>
  <c r="Y32" i="1"/>
  <c r="W32" i="1"/>
  <c r="V32" i="1"/>
  <c r="X32" i="1" s="1"/>
  <c r="CE32" i="1" s="1"/>
  <c r="CC31" i="1"/>
  <c r="BT31" i="1"/>
  <c r="BQ31" i="1"/>
  <c r="BH31" i="1"/>
  <c r="BE31" i="1"/>
  <c r="AV31" i="1"/>
  <c r="AS31" i="1"/>
  <c r="AJ31" i="1"/>
  <c r="AF31" i="1"/>
  <c r="AE31" i="1"/>
  <c r="AG31" i="1" s="1"/>
  <c r="CF31" i="1" s="1"/>
  <c r="AD31" i="1"/>
  <c r="AC31" i="1"/>
  <c r="AB31" i="1"/>
  <c r="AA31" i="1"/>
  <c r="CD31" i="1" s="1"/>
  <c r="Z31" i="1"/>
  <c r="Y31" i="1"/>
  <c r="W31" i="1"/>
  <c r="V31" i="1"/>
  <c r="X31" i="1" s="1"/>
  <c r="CE31" i="1" s="1"/>
  <c r="CD30" i="1"/>
  <c r="CC30" i="1"/>
  <c r="BT30" i="1"/>
  <c r="BQ30" i="1"/>
  <c r="BH30" i="1"/>
  <c r="BE30" i="1"/>
  <c r="AV30" i="1"/>
  <c r="AS30" i="1"/>
  <c r="AJ30" i="1"/>
  <c r="AF30" i="1"/>
  <c r="AE30" i="1"/>
  <c r="AG30" i="1" s="1"/>
  <c r="CF30" i="1" s="1"/>
  <c r="AD30" i="1"/>
  <c r="AC30" i="1"/>
  <c r="AB30" i="1"/>
  <c r="AA30" i="1"/>
  <c r="Z30" i="1"/>
  <c r="Y30" i="1"/>
  <c r="W30" i="1"/>
  <c r="V30" i="1"/>
  <c r="X30" i="1" s="1"/>
  <c r="CE30" i="1" s="1"/>
  <c r="CC29" i="1"/>
  <c r="BT29" i="1"/>
  <c r="BQ29" i="1"/>
  <c r="BH29" i="1"/>
  <c r="BE29" i="1"/>
  <c r="AV29" i="1"/>
  <c r="AS29" i="1"/>
  <c r="AJ29" i="1"/>
  <c r="AF29" i="1"/>
  <c r="AE29" i="1"/>
  <c r="AG29" i="1" s="1"/>
  <c r="CF29" i="1" s="1"/>
  <c r="AD29" i="1"/>
  <c r="AC29" i="1"/>
  <c r="AB29" i="1"/>
  <c r="AA29" i="1"/>
  <c r="CD29" i="1" s="1"/>
  <c r="Z29" i="1"/>
  <c r="Y29" i="1"/>
  <c r="W29" i="1"/>
  <c r="V29" i="1"/>
  <c r="X29" i="1" s="1"/>
  <c r="CE29" i="1" s="1"/>
  <c r="CD28" i="1"/>
  <c r="CC28" i="1"/>
  <c r="BT28" i="1"/>
  <c r="BQ28" i="1"/>
  <c r="BH28" i="1"/>
  <c r="BE28" i="1"/>
  <c r="AV28" i="1"/>
  <c r="AS28" i="1"/>
  <c r="AJ28" i="1"/>
  <c r="AF28" i="1"/>
  <c r="AE28" i="1"/>
  <c r="AG28" i="1" s="1"/>
  <c r="CF28" i="1" s="1"/>
  <c r="AD28" i="1"/>
  <c r="AC28" i="1"/>
  <c r="AB28" i="1"/>
  <c r="AA28" i="1"/>
  <c r="Z28" i="1"/>
  <c r="Y28" i="1"/>
  <c r="W28" i="1"/>
  <c r="V28" i="1"/>
  <c r="X28" i="1" s="1"/>
  <c r="CE28" i="1" s="1"/>
  <c r="CC27" i="1"/>
  <c r="BT27" i="1"/>
  <c r="BQ27" i="1"/>
  <c r="BH27" i="1"/>
  <c r="BE27" i="1"/>
  <c r="AV27" i="1"/>
  <c r="AS27" i="1"/>
  <c r="AJ27" i="1"/>
  <c r="AF27" i="1"/>
  <c r="AE27" i="1"/>
  <c r="AG27" i="1" s="1"/>
  <c r="CF27" i="1" s="1"/>
  <c r="AD27" i="1"/>
  <c r="AC27" i="1"/>
  <c r="AB27" i="1"/>
  <c r="AA27" i="1"/>
  <c r="CD27" i="1" s="1"/>
  <c r="Z27" i="1"/>
  <c r="Y27" i="1"/>
  <c r="W27" i="1"/>
  <c r="V27" i="1"/>
  <c r="X27" i="1" s="1"/>
  <c r="CE27" i="1" s="1"/>
  <c r="CD26" i="1"/>
  <c r="CC26" i="1"/>
  <c r="BT26" i="1"/>
  <c r="BQ26" i="1"/>
  <c r="BH26" i="1"/>
  <c r="BE26" i="1"/>
  <c r="AV26" i="1"/>
  <c r="AS26" i="1"/>
  <c r="AJ26" i="1"/>
  <c r="AF26" i="1"/>
  <c r="AE26" i="1"/>
  <c r="AG26" i="1" s="1"/>
  <c r="CF26" i="1" s="1"/>
  <c r="AD26" i="1"/>
  <c r="AC26" i="1"/>
  <c r="AB26" i="1"/>
  <c r="AA26" i="1"/>
  <c r="Z26" i="1"/>
  <c r="Y26" i="1"/>
  <c r="W26" i="1"/>
  <c r="V26" i="1"/>
  <c r="X26" i="1" s="1"/>
  <c r="CE26" i="1" s="1"/>
  <c r="CC25" i="1"/>
  <c r="BT25" i="1"/>
  <c r="BQ25" i="1"/>
  <c r="BH25" i="1"/>
  <c r="BE25" i="1"/>
  <c r="AV25" i="1"/>
  <c r="AS25" i="1"/>
  <c r="AJ25" i="1"/>
  <c r="AF25" i="1"/>
  <c r="AE25" i="1"/>
  <c r="AG25" i="1" s="1"/>
  <c r="CF25" i="1" s="1"/>
  <c r="AD25" i="1"/>
  <c r="AC25" i="1"/>
  <c r="AB25" i="1"/>
  <c r="AA25" i="1"/>
  <c r="CD25" i="1" s="1"/>
  <c r="Z25" i="1"/>
  <c r="Y25" i="1"/>
  <c r="W25" i="1"/>
  <c r="V25" i="1"/>
  <c r="X25" i="1" s="1"/>
  <c r="CE25" i="1" s="1"/>
  <c r="CD24" i="1"/>
  <c r="CC24" i="1"/>
  <c r="BT24" i="1"/>
  <c r="BQ24" i="1"/>
  <c r="BH24" i="1"/>
  <c r="BE24" i="1"/>
  <c r="AV24" i="1"/>
  <c r="AS24" i="1"/>
  <c r="AJ24" i="1"/>
  <c r="AF24" i="1"/>
  <c r="AE24" i="1"/>
  <c r="AG24" i="1" s="1"/>
  <c r="CF24" i="1" s="1"/>
  <c r="AD24" i="1"/>
  <c r="AC24" i="1"/>
  <c r="AB24" i="1"/>
  <c r="AA24" i="1"/>
  <c r="Z24" i="1"/>
  <c r="Y24" i="1"/>
  <c r="W24" i="1"/>
  <c r="V24" i="1"/>
  <c r="X24" i="1" s="1"/>
  <c r="CE24" i="1" s="1"/>
  <c r="CC23" i="1"/>
  <c r="BT23" i="1"/>
  <c r="BQ23" i="1"/>
  <c r="BH23" i="1"/>
  <c r="BE23" i="1"/>
  <c r="AV23" i="1"/>
  <c r="AS23" i="1"/>
  <c r="AJ23" i="1"/>
  <c r="AF23" i="1"/>
  <c r="AE23" i="1"/>
  <c r="AG23" i="1" s="1"/>
  <c r="CF23" i="1" s="1"/>
  <c r="AD23" i="1"/>
  <c r="AC23" i="1"/>
  <c r="AB23" i="1"/>
  <c r="AA23" i="1"/>
  <c r="CD23" i="1" s="1"/>
  <c r="Z23" i="1"/>
  <c r="Y23" i="1"/>
  <c r="W23" i="1"/>
  <c r="V23" i="1"/>
  <c r="X23" i="1" s="1"/>
  <c r="CE23" i="1" s="1"/>
  <c r="CD22" i="1"/>
  <c r="CC22" i="1"/>
  <c r="BT22" i="1"/>
  <c r="BQ22" i="1"/>
  <c r="BH22" i="1"/>
  <c r="BE22" i="1"/>
  <c r="AV22" i="1"/>
  <c r="AS22" i="1"/>
  <c r="AJ22" i="1"/>
  <c r="AF22" i="1"/>
  <c r="AE22" i="1"/>
  <c r="AG22" i="1" s="1"/>
  <c r="CF22" i="1" s="1"/>
  <c r="AD22" i="1"/>
  <c r="AC22" i="1"/>
  <c r="AB22" i="1"/>
  <c r="AA22" i="1"/>
  <c r="Z22" i="1"/>
  <c r="Y22" i="1"/>
  <c r="W22" i="1"/>
  <c r="V22" i="1"/>
  <c r="X22" i="1" s="1"/>
  <c r="CE22" i="1" s="1"/>
  <c r="CC21" i="1"/>
  <c r="BT21" i="1"/>
  <c r="BQ21" i="1"/>
  <c r="BH21" i="1"/>
  <c r="BE21" i="1"/>
  <c r="AV21" i="1"/>
  <c r="AS21" i="1"/>
  <c r="AJ21" i="1"/>
  <c r="AF21" i="1"/>
  <c r="AE21" i="1"/>
  <c r="AG21" i="1" s="1"/>
  <c r="CF21" i="1" s="1"/>
  <c r="AD21" i="1"/>
  <c r="AC21" i="1"/>
  <c r="AB21" i="1"/>
  <c r="AA21" i="1"/>
  <c r="CD21" i="1" s="1"/>
  <c r="Z21" i="1"/>
  <c r="Y21" i="1"/>
  <c r="W21" i="1"/>
  <c r="V21" i="1"/>
  <c r="X21" i="1" s="1"/>
  <c r="CE21" i="1" s="1"/>
  <c r="CD20" i="1"/>
  <c r="CC20" i="1"/>
  <c r="BT20" i="1"/>
  <c r="BQ20" i="1"/>
  <c r="BH20" i="1"/>
  <c r="BE20" i="1"/>
  <c r="AV20" i="1"/>
  <c r="AS20" i="1"/>
  <c r="AJ20" i="1"/>
  <c r="AF20" i="1"/>
  <c r="AE20" i="1"/>
  <c r="AG20" i="1" s="1"/>
  <c r="CF20" i="1" s="1"/>
  <c r="AD20" i="1"/>
  <c r="AC20" i="1"/>
  <c r="AB20" i="1"/>
  <c r="AA20" i="1"/>
  <c r="Z20" i="1"/>
  <c r="Y20" i="1"/>
  <c r="W20" i="1"/>
  <c r="V20" i="1"/>
  <c r="X20" i="1" s="1"/>
  <c r="CE20" i="1" s="1"/>
  <c r="CC19" i="1"/>
  <c r="BT19" i="1"/>
  <c r="BQ19" i="1"/>
  <c r="BH19" i="1"/>
  <c r="BE19" i="1"/>
  <c r="AV19" i="1"/>
  <c r="AS19" i="1"/>
  <c r="AJ19" i="1"/>
  <c r="AF19" i="1"/>
  <c r="AE19" i="1"/>
  <c r="AG19" i="1" s="1"/>
  <c r="CF19" i="1" s="1"/>
  <c r="AD19" i="1"/>
  <c r="AC19" i="1"/>
  <c r="AB19" i="1"/>
  <c r="AA19" i="1"/>
  <c r="CD19" i="1" s="1"/>
  <c r="Z19" i="1"/>
  <c r="Y19" i="1"/>
  <c r="W19" i="1"/>
  <c r="V19" i="1"/>
  <c r="X19" i="1" s="1"/>
  <c r="CE19" i="1" s="1"/>
  <c r="CD18" i="1"/>
  <c r="CC18" i="1"/>
  <c r="BT18" i="1"/>
  <c r="BQ18" i="1"/>
  <c r="BH18" i="1"/>
  <c r="BE18" i="1"/>
  <c r="AV18" i="1"/>
  <c r="AS18" i="1"/>
  <c r="AJ18" i="1"/>
  <c r="AF18" i="1"/>
  <c r="AE18" i="1"/>
  <c r="AG18" i="1" s="1"/>
  <c r="CF18" i="1" s="1"/>
  <c r="AD18" i="1"/>
  <c r="AC18" i="1"/>
  <c r="AB18" i="1"/>
  <c r="AA18" i="1"/>
  <c r="Z18" i="1"/>
  <c r="Y18" i="1"/>
  <c r="W18" i="1"/>
  <c r="V18" i="1"/>
  <c r="X18" i="1" s="1"/>
  <c r="CE18" i="1" s="1"/>
  <c r="CC17" i="1"/>
  <c r="BT17" i="1"/>
  <c r="BQ17" i="1"/>
  <c r="BH17" i="1"/>
  <c r="BE17" i="1"/>
  <c r="AV17" i="1"/>
  <c r="AS17" i="1"/>
  <c r="AJ17" i="1"/>
  <c r="AF17" i="1"/>
  <c r="AE17" i="1"/>
  <c r="AG17" i="1" s="1"/>
  <c r="CF17" i="1" s="1"/>
  <c r="AD17" i="1"/>
  <c r="AC17" i="1"/>
  <c r="AB17" i="1"/>
  <c r="AA17" i="1"/>
  <c r="CD17" i="1" s="1"/>
  <c r="Z17" i="1"/>
  <c r="Y17" i="1"/>
  <c r="W17" i="1"/>
  <c r="V17" i="1"/>
  <c r="X17" i="1" s="1"/>
  <c r="CE17" i="1" s="1"/>
  <c r="CD16" i="1"/>
  <c r="CC16" i="1"/>
  <c r="BT16" i="1"/>
  <c r="BQ16" i="1"/>
  <c r="BH16" i="1"/>
  <c r="BE16" i="1"/>
  <c r="AV16" i="1"/>
  <c r="AS16" i="1"/>
  <c r="AJ16" i="1"/>
  <c r="AF16" i="1"/>
  <c r="AE16" i="1"/>
  <c r="AG16" i="1" s="1"/>
  <c r="CF16" i="1" s="1"/>
  <c r="AD16" i="1"/>
  <c r="AC16" i="1"/>
  <c r="AB16" i="1"/>
  <c r="AA16" i="1"/>
  <c r="Z16" i="1"/>
  <c r="Y16" i="1"/>
  <c r="W16" i="1"/>
  <c r="V16" i="1"/>
  <c r="X16" i="1" s="1"/>
  <c r="CE16" i="1" s="1"/>
  <c r="CC15" i="1"/>
  <c r="BT15" i="1"/>
  <c r="BQ15" i="1"/>
  <c r="BH15" i="1"/>
  <c r="BE15" i="1"/>
  <c r="AV15" i="1"/>
  <c r="AS15" i="1"/>
  <c r="AJ15" i="1"/>
  <c r="AF15" i="1"/>
  <c r="AE15" i="1"/>
  <c r="AG15" i="1" s="1"/>
  <c r="CF15" i="1" s="1"/>
  <c r="AD15" i="1"/>
  <c r="AC15" i="1"/>
  <c r="AB15" i="1"/>
  <c r="AA15" i="1"/>
  <c r="CD15" i="1" s="1"/>
  <c r="Z15" i="1"/>
  <c r="Y15" i="1"/>
  <c r="W15" i="1"/>
  <c r="V15" i="1"/>
  <c r="X15" i="1" s="1"/>
  <c r="CE15" i="1" s="1"/>
  <c r="CD14" i="1"/>
  <c r="CC14" i="1"/>
  <c r="BT14" i="1"/>
  <c r="BQ14" i="1"/>
  <c r="BH14" i="1"/>
  <c r="BE14" i="1"/>
  <c r="AV14" i="1"/>
  <c r="AS14" i="1"/>
  <c r="AJ14" i="1"/>
  <c r="AF14" i="1"/>
  <c r="AE14" i="1"/>
  <c r="AG14" i="1" s="1"/>
  <c r="CF14" i="1" s="1"/>
  <c r="AD14" i="1"/>
  <c r="AC14" i="1"/>
  <c r="AB14" i="1"/>
  <c r="AA14" i="1"/>
  <c r="Z14" i="1"/>
  <c r="Y14" i="1"/>
  <c r="W14" i="1"/>
  <c r="V14" i="1"/>
  <c r="X14" i="1" s="1"/>
  <c r="CE14" i="1" s="1"/>
  <c r="CC13" i="1"/>
  <c r="BT13" i="1"/>
  <c r="BQ13" i="1"/>
  <c r="BH13" i="1"/>
  <c r="BE13" i="1"/>
  <c r="AV13" i="1"/>
  <c r="AS13" i="1"/>
  <c r="AJ13" i="1"/>
  <c r="AF13" i="1"/>
  <c r="AE13" i="1"/>
  <c r="AG13" i="1" s="1"/>
  <c r="CF13" i="1" s="1"/>
  <c r="AD13" i="1"/>
  <c r="AC13" i="1"/>
  <c r="AB13" i="1"/>
  <c r="AA13" i="1"/>
  <c r="CD13" i="1" s="1"/>
  <c r="Z13" i="1"/>
  <c r="Y13" i="1"/>
  <c r="W13" i="1"/>
  <c r="V13" i="1"/>
  <c r="X13" i="1" s="1"/>
  <c r="CE13" i="1" s="1"/>
  <c r="CD12" i="1"/>
  <c r="CC12" i="1"/>
  <c r="BT12" i="1"/>
  <c r="BQ12" i="1"/>
  <c r="BH12" i="1"/>
  <c r="BE12" i="1"/>
  <c r="AV12" i="1"/>
  <c r="AS12" i="1"/>
  <c r="AJ12" i="1"/>
  <c r="AF12" i="1"/>
  <c r="AE12" i="1"/>
  <c r="AG12" i="1" s="1"/>
  <c r="CF12" i="1" s="1"/>
  <c r="AD12" i="1"/>
  <c r="AC12" i="1"/>
  <c r="AB12" i="1"/>
  <c r="AA12" i="1"/>
  <c r="Z12" i="1"/>
  <c r="Y12" i="1"/>
  <c r="W12" i="1"/>
  <c r="V12" i="1"/>
  <c r="X12" i="1" s="1"/>
  <c r="CE12" i="1" s="1"/>
  <c r="CC11" i="1"/>
  <c r="BT11" i="1"/>
  <c r="BQ11" i="1"/>
  <c r="BH11" i="1"/>
  <c r="BE11" i="1"/>
  <c r="AV11" i="1"/>
  <c r="AS11" i="1"/>
  <c r="AJ11" i="1"/>
  <c r="AF11" i="1"/>
  <c r="AE11" i="1"/>
  <c r="AG11" i="1" s="1"/>
  <c r="CF11" i="1" s="1"/>
  <c r="AD11" i="1"/>
  <c r="AC11" i="1"/>
  <c r="AB11" i="1"/>
  <c r="AA11" i="1"/>
  <c r="CD11" i="1" s="1"/>
  <c r="Z11" i="1"/>
  <c r="Y11" i="1"/>
  <c r="W11" i="1"/>
  <c r="V11" i="1"/>
  <c r="X11" i="1" s="1"/>
  <c r="CE11" i="1" s="1"/>
  <c r="CD10" i="1"/>
  <c r="CC10" i="1"/>
  <c r="BT10" i="1"/>
  <c r="BQ10" i="1"/>
  <c r="BH10" i="1"/>
  <c r="BE10" i="1"/>
  <c r="AV10" i="1"/>
  <c r="AS10" i="1"/>
  <c r="AJ10" i="1"/>
  <c r="AF10" i="1"/>
  <c r="AE10" i="1"/>
  <c r="AG10" i="1" s="1"/>
  <c r="CF10" i="1" s="1"/>
  <c r="AD10" i="1"/>
  <c r="AC10" i="1"/>
  <c r="AB10" i="1"/>
  <c r="AA10" i="1"/>
  <c r="Z10" i="1"/>
  <c r="Y10" i="1"/>
  <c r="W10" i="1"/>
  <c r="V10" i="1"/>
  <c r="X10" i="1" s="1"/>
  <c r="CE10" i="1" s="1"/>
  <c r="CC9" i="1"/>
  <c r="BT9" i="1"/>
  <c r="BQ9" i="1"/>
  <c r="BH9" i="1"/>
  <c r="BE9" i="1"/>
  <c r="AV9" i="1"/>
  <c r="AS9" i="1"/>
  <c r="AJ9" i="1"/>
  <c r="AF9" i="1"/>
  <c r="AE9" i="1"/>
  <c r="AG9" i="1" s="1"/>
  <c r="CF9" i="1" s="1"/>
  <c r="AD9" i="1"/>
  <c r="AC9" i="1"/>
  <c r="AB9" i="1"/>
  <c r="AA9" i="1"/>
  <c r="CD9" i="1" s="1"/>
  <c r="Z9" i="1"/>
  <c r="Y9" i="1"/>
  <c r="W9" i="1"/>
  <c r="V9" i="1"/>
  <c r="X9" i="1" s="1"/>
  <c r="CE9" i="1" s="1"/>
  <c r="CD8" i="1"/>
  <c r="CC8" i="1"/>
  <c r="BT8" i="1"/>
  <c r="BQ8" i="1"/>
  <c r="BH8" i="1"/>
  <c r="BE8" i="1"/>
  <c r="AV8" i="1"/>
  <c r="AS8" i="1"/>
  <c r="AJ8" i="1"/>
  <c r="AF8" i="1"/>
  <c r="AE8" i="1"/>
  <c r="AG8" i="1" s="1"/>
  <c r="CF8" i="1" s="1"/>
  <c r="AD8" i="1"/>
  <c r="AC8" i="1"/>
  <c r="AB8" i="1"/>
  <c r="AA8" i="1"/>
  <c r="Z8" i="1"/>
  <c r="Y8" i="1"/>
  <c r="W8" i="1"/>
  <c r="V8" i="1"/>
  <c r="X8" i="1" s="1"/>
  <c r="CE8" i="1" s="1"/>
  <c r="CC7" i="1"/>
  <c r="BT7" i="1"/>
  <c r="BQ7" i="1"/>
  <c r="BH7" i="1"/>
  <c r="BE7" i="1"/>
  <c r="AV7" i="1"/>
  <c r="AS7" i="1"/>
  <c r="AJ7" i="1"/>
  <c r="AF7" i="1"/>
  <c r="AE7" i="1"/>
  <c r="AG7" i="1" s="1"/>
  <c r="CF7" i="1" s="1"/>
  <c r="AD7" i="1"/>
  <c r="AC7" i="1"/>
  <c r="AB7" i="1"/>
  <c r="AA7" i="1"/>
  <c r="CD7" i="1" s="1"/>
  <c r="Z7" i="1"/>
  <c r="Y7" i="1"/>
  <c r="W7" i="1"/>
  <c r="V7" i="1"/>
  <c r="X7" i="1" s="1"/>
  <c r="CE7" i="1" s="1"/>
  <c r="CD6" i="1"/>
  <c r="CC6" i="1"/>
  <c r="BT6" i="1"/>
  <c r="BQ6" i="1"/>
  <c r="BH6" i="1"/>
  <c r="BE6" i="1"/>
  <c r="AV6" i="1"/>
  <c r="AS6" i="1"/>
  <c r="AJ6" i="1"/>
  <c r="AF6" i="1"/>
  <c r="AE6" i="1"/>
  <c r="AG6" i="1" s="1"/>
  <c r="CF6" i="1" s="1"/>
  <c r="AD6" i="1"/>
  <c r="AC6" i="1"/>
  <c r="AB6" i="1"/>
  <c r="AA6" i="1"/>
  <c r="Z6" i="1"/>
  <c r="Y6" i="1"/>
  <c r="W6" i="1"/>
  <c r="V6" i="1"/>
  <c r="X6" i="1" s="1"/>
  <c r="CE6" i="1" s="1"/>
  <c r="CC5" i="1"/>
  <c r="BT5" i="1"/>
  <c r="BQ5" i="1"/>
  <c r="BH5" i="1"/>
  <c r="BE5" i="1"/>
  <c r="AV5" i="1"/>
  <c r="AS5" i="1"/>
  <c r="AJ5" i="1"/>
  <c r="AF5" i="1"/>
  <c r="AE5" i="1"/>
  <c r="AG5" i="1" s="1"/>
  <c r="CF5" i="1" s="1"/>
  <c r="AD5" i="1"/>
  <c r="AC5" i="1"/>
  <c r="AB5" i="1"/>
  <c r="AA5" i="1"/>
  <c r="CD5" i="1" s="1"/>
  <c r="Z5" i="1"/>
  <c r="Y5" i="1"/>
  <c r="W5" i="1"/>
  <c r="V5" i="1"/>
  <c r="X5" i="1" s="1"/>
  <c r="CE5" i="1" s="1"/>
</calcChain>
</file>

<file path=xl/sharedStrings.xml><?xml version="1.0" encoding="utf-8"?>
<sst xmlns="http://schemas.openxmlformats.org/spreadsheetml/2006/main" count="125" uniqueCount="55">
  <si>
    <t>Коммуналка за 2016 года ЖЭУ 65 верно</t>
  </si>
  <si>
    <t>Водоотведение  ГВ</t>
  </si>
  <si>
    <t>Водоотведение  ХВ</t>
  </si>
  <si>
    <t>Водоотведение хВ+ГВ</t>
  </si>
  <si>
    <t>Горячее водоснабжение</t>
  </si>
  <si>
    <t>Отопление</t>
  </si>
  <si>
    <t>Холодное водоснабжение</t>
  </si>
  <si>
    <t>Электроснабжение</t>
  </si>
  <si>
    <t>Итого перерасчет по кач-ву ком усл</t>
  </si>
  <si>
    <t>зад-ть на начало</t>
  </si>
  <si>
    <t>Зад-ть на конец</t>
  </si>
  <si>
    <t>Номер услуги</t>
  </si>
  <si>
    <t xml:space="preserve"> Вх Дебет</t>
  </si>
  <si>
    <t xml:space="preserve"> ВхКредит</t>
  </si>
  <si>
    <t xml:space="preserve"> Начислено по тарифу</t>
  </si>
  <si>
    <t xml:space="preserve"> Перерасчет по тарифу</t>
  </si>
  <si>
    <t xml:space="preserve"> Качество по тарифу</t>
  </si>
  <si>
    <t xml:space="preserve">  Всего начислено</t>
  </si>
  <si>
    <t xml:space="preserve"> Оплачено</t>
  </si>
  <si>
    <t>Коррекция сальдо</t>
  </si>
  <si>
    <t xml:space="preserve"> Исх Дебет</t>
  </si>
  <si>
    <t xml:space="preserve"> Исх Кредит</t>
  </si>
  <si>
    <t>б-р  Бульвар 30-летия Победы 16</t>
  </si>
  <si>
    <t>б-р  Бульвар 30-летия Победы 18</t>
  </si>
  <si>
    <t>б-р  Бульвар 30-летия Победы 22</t>
  </si>
  <si>
    <t>б-р  Бульвар 30-летия Победы 24</t>
  </si>
  <si>
    <t>б-р  Бульвар 30-летия Победы 26</t>
  </si>
  <si>
    <t>б-р  Бульвар 30-летия Победы 28</t>
  </si>
  <si>
    <t>б-р  Бульвар 30-летия Победы 40</t>
  </si>
  <si>
    <t>б-р  Бульвар 30-летия Победы 56</t>
  </si>
  <si>
    <t>б-р  Бульвар 30-летия Победы 6</t>
  </si>
  <si>
    <t>б-р  Бульвар 30-летия Победы 60 А</t>
  </si>
  <si>
    <t>б-р  Бульвар 30-летия Победы 64</t>
  </si>
  <si>
    <t>б-р  Бульвар 30-летия Победы 66</t>
  </si>
  <si>
    <t>б-р  Бульвар 30-летия Победы 68</t>
  </si>
  <si>
    <t>б-р  Бульвар 30-летия Победы 70</t>
  </si>
  <si>
    <t>ул.  8-й Воздушной Армии 11</t>
  </si>
  <si>
    <t>ул.  8-й Воздушной Армии 24</t>
  </si>
  <si>
    <t>ул.  8-й Воздушной Армии 26</t>
  </si>
  <si>
    <t>ул.  8-й Воздушной Армии 28</t>
  </si>
  <si>
    <t>ул.  8-й Воздушной Армии 30</t>
  </si>
  <si>
    <t>ул.  8-й Воздушной Армии 32</t>
  </si>
  <si>
    <t>ул.  8-й Воздушной Армии 34</t>
  </si>
  <si>
    <t>ул.  8-й Воздушной Армии 9</t>
  </si>
  <si>
    <t>ул.  Космонавтов 17</t>
  </si>
  <si>
    <t>ул.  Космонавтов 23</t>
  </si>
  <si>
    <t>ул.  Космонавтов 33</t>
  </si>
  <si>
    <t>ул.  Симонова Константина 18</t>
  </si>
  <si>
    <t>ул.  Симонова Константина 20</t>
  </si>
  <si>
    <t>ул.  Симонова Константина 24</t>
  </si>
  <si>
    <t>ул.  Симонова Константина 26</t>
  </si>
  <si>
    <t>ул.  Симонова Константина 28</t>
  </si>
  <si>
    <t>ул.  Симонова Константина 30</t>
  </si>
  <si>
    <t>ул.  Симонова Константина 38</t>
  </si>
  <si>
    <t>ул.  Симонова Константина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</si>
</sst>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7"/>
  <sheetViews>
    <sheetView tabSelected="1" workbookViewId="0">
      <selection activeCell="BE4" sqref="BE4"/>
    </sheetView>
  </sheetViews>
  <sheetFormatPr defaultRowHeight="13.2" x14ac:dyDescent="0.25"/>
  <cols>
    <col min="1" max="1" width="35.5546875" customWidth="1"/>
    <col min="2" max="2" width="10.5546875" hidden="1" customWidth="1"/>
    <col min="3" max="3" width="9" hidden="1" customWidth="1"/>
    <col min="4" max="4" width="10.109375" hidden="1" customWidth="1"/>
    <col min="5" max="6" width="9.77734375" hidden="1" customWidth="1"/>
    <col min="7" max="8" width="10.109375" hidden="1" customWidth="1"/>
    <col min="9" max="9" width="9" hidden="1" customWidth="1"/>
    <col min="10" max="12" width="9.109375" hidden="1" customWidth="1"/>
    <col min="13" max="13" width="9" hidden="1" customWidth="1"/>
    <col min="14" max="14" width="10.109375" hidden="1" customWidth="1"/>
    <col min="15" max="15" width="9.77734375" hidden="1" customWidth="1"/>
    <col min="16" max="16" width="9" hidden="1" customWidth="1"/>
    <col min="17" max="18" width="10.109375" hidden="1" customWidth="1"/>
    <col min="19" max="19" width="9" hidden="1" customWidth="1"/>
    <col min="20" max="20" width="10.109375" hidden="1" customWidth="1"/>
    <col min="21" max="21" width="9.109375" hidden="1" customWidth="1"/>
    <col min="22" max="22" width="10.109375" hidden="1" customWidth="1"/>
    <col min="23" max="23" width="9" hidden="1" customWidth="1"/>
    <col min="24" max="24" width="10.33203125" hidden="1" customWidth="1"/>
    <col min="25" max="25" width="10.109375" hidden="1" customWidth="1"/>
    <col min="26" max="27" width="9.77734375" hidden="1" customWidth="1"/>
    <col min="28" max="29" width="10.109375" bestFit="1" customWidth="1"/>
    <col min="30" max="30" width="9" hidden="1" customWidth="1"/>
    <col min="31" max="31" width="10.109375" hidden="1" customWidth="1"/>
    <col min="32" max="32" width="9.109375" hidden="1" customWidth="1"/>
    <col min="33" max="33" width="10.77734375" customWidth="1"/>
    <col min="34" max="34" width="10.109375" hidden="1" customWidth="1"/>
    <col min="35" max="35" width="9.109375" hidden="1" customWidth="1"/>
    <col min="36" max="36" width="11.5546875" hidden="1" customWidth="1"/>
    <col min="37" max="37" width="11.6640625" hidden="1" customWidth="1"/>
    <col min="38" max="39" width="10.77734375" hidden="1" customWidth="1"/>
    <col min="40" max="41" width="11.6640625" bestFit="1" customWidth="1"/>
    <col min="42" max="42" width="9.77734375" hidden="1" customWidth="1"/>
    <col min="43" max="43" width="10.109375" hidden="1" customWidth="1"/>
    <col min="44" max="44" width="9.109375" hidden="1" customWidth="1"/>
    <col min="45" max="45" width="11.6640625" customWidth="1"/>
    <col min="46" max="46" width="10.109375" hidden="1" customWidth="1"/>
    <col min="47" max="47" width="9.109375" hidden="1" customWidth="1"/>
    <col min="48" max="48" width="11.33203125" hidden="1" customWidth="1"/>
    <col min="49" max="49" width="11.6640625" hidden="1" customWidth="1"/>
    <col min="50" max="50" width="10.109375" hidden="1" customWidth="1"/>
    <col min="51" max="51" width="9" hidden="1" customWidth="1"/>
    <col min="52" max="53" width="11.6640625" bestFit="1" customWidth="1"/>
    <col min="54" max="54" width="9" hidden="1" customWidth="1"/>
    <col min="55" max="55" width="11.6640625" hidden="1" customWidth="1"/>
    <col min="56" max="56" width="9.109375" hidden="1" customWidth="1"/>
    <col min="57" max="57" width="11.88671875" customWidth="1"/>
    <col min="58" max="60" width="9.109375" hidden="1" customWidth="1"/>
    <col min="61" max="61" width="10.109375" hidden="1" customWidth="1"/>
    <col min="62" max="62" width="9.77734375" hidden="1" customWidth="1"/>
    <col min="63" max="63" width="9" hidden="1" customWidth="1"/>
    <col min="64" max="65" width="10.109375" bestFit="1" customWidth="1"/>
    <col min="66" max="66" width="9" hidden="1" customWidth="1"/>
    <col min="67" max="67" width="10.109375" hidden="1" customWidth="1"/>
    <col min="68" max="68" width="9.109375" hidden="1" customWidth="1"/>
    <col min="69" max="69" width="12" customWidth="1"/>
    <col min="70" max="70" width="9.109375" hidden="1" customWidth="1"/>
    <col min="71" max="72" width="9" hidden="1" customWidth="1"/>
    <col min="73" max="73" width="10.109375" hidden="1" customWidth="1"/>
    <col min="74" max="74" width="9.77734375" hidden="1" customWidth="1"/>
    <col min="75" max="75" width="9" hidden="1" customWidth="1"/>
    <col min="76" max="77" width="10.109375" bestFit="1" customWidth="1"/>
    <col min="78" max="78" width="9" hidden="1" customWidth="1"/>
    <col min="79" max="80" width="9.109375" hidden="1" customWidth="1"/>
    <col min="81" max="81" width="9.109375" bestFit="1" customWidth="1"/>
    <col min="82" max="82" width="10.88671875" customWidth="1"/>
    <col min="83" max="84" width="12.44140625" customWidth="1"/>
  </cols>
  <sheetData>
    <row r="1" spans="1:84" x14ac:dyDescent="0.25">
      <c r="A1" t="s">
        <v>0</v>
      </c>
    </row>
    <row r="3" spans="1:84" x14ac:dyDescent="0.25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4"/>
      <c r="L3" s="5" t="s">
        <v>2</v>
      </c>
      <c r="M3" s="6"/>
      <c r="N3" s="6"/>
      <c r="O3" s="6"/>
      <c r="P3" s="6"/>
      <c r="Q3" s="6"/>
      <c r="R3" s="6"/>
      <c r="S3" s="6"/>
      <c r="T3" s="6"/>
      <c r="U3" s="7"/>
      <c r="V3" s="8" t="s">
        <v>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10"/>
      <c r="AH3" s="2" t="s">
        <v>4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  <c r="AT3" s="5" t="s">
        <v>5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F3" s="2" t="s">
        <v>6</v>
      </c>
      <c r="BG3" s="3"/>
      <c r="BH3" s="3"/>
      <c r="BI3" s="3"/>
      <c r="BJ3" s="3"/>
      <c r="BK3" s="3"/>
      <c r="BL3" s="3"/>
      <c r="BM3" s="3"/>
      <c r="BN3" s="3"/>
      <c r="BO3" s="3"/>
      <c r="BP3" s="3"/>
      <c r="BQ3" s="4"/>
      <c r="BR3" s="11" t="s">
        <v>7</v>
      </c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3" t="s">
        <v>8</v>
      </c>
      <c r="CE3" s="14" t="s">
        <v>9</v>
      </c>
      <c r="CF3" s="15" t="s">
        <v>10</v>
      </c>
    </row>
    <row r="4" spans="1:84" s="23" customFormat="1" ht="55.2" customHeight="1" x14ac:dyDescent="0.25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20</v>
      </c>
      <c r="U4" s="16" t="s">
        <v>21</v>
      </c>
      <c r="V4" s="16" t="s">
        <v>12</v>
      </c>
      <c r="W4" s="16" t="s">
        <v>13</v>
      </c>
      <c r="X4" s="17" t="s">
        <v>9</v>
      </c>
      <c r="Y4" s="16" t="s">
        <v>14</v>
      </c>
      <c r="Z4" s="16" t="s">
        <v>15</v>
      </c>
      <c r="AA4" s="18" t="s">
        <v>16</v>
      </c>
      <c r="AB4" s="16" t="s">
        <v>17</v>
      </c>
      <c r="AC4" s="16" t="s">
        <v>18</v>
      </c>
      <c r="AD4" s="16" t="s">
        <v>19</v>
      </c>
      <c r="AE4" s="16" t="s">
        <v>20</v>
      </c>
      <c r="AF4" s="16" t="s">
        <v>21</v>
      </c>
      <c r="AG4" s="19" t="s">
        <v>10</v>
      </c>
      <c r="AH4" s="16" t="s">
        <v>12</v>
      </c>
      <c r="AI4" s="16" t="s">
        <v>13</v>
      </c>
      <c r="AJ4" s="17" t="s">
        <v>9</v>
      </c>
      <c r="AK4" s="16" t="s">
        <v>14</v>
      </c>
      <c r="AL4" s="16" t="s">
        <v>15</v>
      </c>
      <c r="AM4" s="18" t="s">
        <v>16</v>
      </c>
      <c r="AN4" s="16" t="s">
        <v>17</v>
      </c>
      <c r="AO4" s="16" t="s">
        <v>18</v>
      </c>
      <c r="AP4" s="16" t="s">
        <v>19</v>
      </c>
      <c r="AQ4" s="16" t="s">
        <v>20</v>
      </c>
      <c r="AR4" s="16" t="s">
        <v>21</v>
      </c>
      <c r="AS4" s="19" t="s">
        <v>10</v>
      </c>
      <c r="AT4" s="16" t="s">
        <v>12</v>
      </c>
      <c r="AU4" s="16" t="s">
        <v>13</v>
      </c>
      <c r="AV4" s="17" t="s">
        <v>9</v>
      </c>
      <c r="AW4" s="16" t="s">
        <v>14</v>
      </c>
      <c r="AX4" s="16" t="s">
        <v>15</v>
      </c>
      <c r="AY4" s="18" t="s">
        <v>16</v>
      </c>
      <c r="AZ4" s="16" t="s">
        <v>17</v>
      </c>
      <c r="BA4" s="16" t="s">
        <v>18</v>
      </c>
      <c r="BB4" s="16" t="s">
        <v>19</v>
      </c>
      <c r="BC4" s="16" t="s">
        <v>20</v>
      </c>
      <c r="BD4" s="16" t="s">
        <v>21</v>
      </c>
      <c r="BE4" s="19" t="s">
        <v>10</v>
      </c>
      <c r="BF4" s="16" t="s">
        <v>12</v>
      </c>
      <c r="BG4" s="16" t="s">
        <v>13</v>
      </c>
      <c r="BH4" s="17" t="s">
        <v>9</v>
      </c>
      <c r="BI4" s="16" t="s">
        <v>14</v>
      </c>
      <c r="BJ4" s="16" t="s">
        <v>15</v>
      </c>
      <c r="BK4" s="18" t="s">
        <v>16</v>
      </c>
      <c r="BL4" s="16" t="s">
        <v>17</v>
      </c>
      <c r="BM4" s="16" t="s">
        <v>18</v>
      </c>
      <c r="BN4" s="16" t="s">
        <v>19</v>
      </c>
      <c r="BO4" s="16" t="s">
        <v>20</v>
      </c>
      <c r="BP4" s="16" t="s">
        <v>21</v>
      </c>
      <c r="BQ4" s="19" t="s">
        <v>10</v>
      </c>
      <c r="BR4" s="16" t="s">
        <v>12</v>
      </c>
      <c r="BS4" s="16" t="s">
        <v>13</v>
      </c>
      <c r="BT4" s="17" t="s">
        <v>9</v>
      </c>
      <c r="BU4" s="16" t="s">
        <v>14</v>
      </c>
      <c r="BV4" s="16" t="s">
        <v>15</v>
      </c>
      <c r="BW4" s="18" t="s">
        <v>16</v>
      </c>
      <c r="BX4" s="16" t="s">
        <v>17</v>
      </c>
      <c r="BY4" s="16" t="s">
        <v>18</v>
      </c>
      <c r="BZ4" s="16" t="s">
        <v>19</v>
      </c>
      <c r="CA4" s="16" t="s">
        <v>20</v>
      </c>
      <c r="CB4" s="16" t="s">
        <v>21</v>
      </c>
      <c r="CC4" s="20" t="s">
        <v>10</v>
      </c>
      <c r="CD4" s="21"/>
      <c r="CE4" s="22"/>
      <c r="CF4" s="15"/>
    </row>
    <row r="5" spans="1:84" x14ac:dyDescent="0.25">
      <c r="A5" s="1" t="s">
        <v>22</v>
      </c>
      <c r="B5" s="24">
        <v>9176.44</v>
      </c>
      <c r="C5" s="24">
        <v>790.07000000000016</v>
      </c>
      <c r="D5" s="24">
        <v>84405.589999999982</v>
      </c>
      <c r="E5" s="24">
        <v>-4763.6899999999996</v>
      </c>
      <c r="F5" s="24">
        <v>-2282.0599999999995</v>
      </c>
      <c r="G5" s="24">
        <v>77359.840000000026</v>
      </c>
      <c r="H5" s="24">
        <v>73548.569999999992</v>
      </c>
      <c r="I5" s="24">
        <v>0</v>
      </c>
      <c r="J5" s="24">
        <v>14994.699999999999</v>
      </c>
      <c r="K5" s="24">
        <v>2797.0600000000009</v>
      </c>
      <c r="L5" s="24">
        <v>14485.97</v>
      </c>
      <c r="M5" s="24">
        <v>1523.5</v>
      </c>
      <c r="N5" s="24">
        <v>141908.69</v>
      </c>
      <c r="O5" s="24">
        <v>-13687.20000000001</v>
      </c>
      <c r="P5" s="24">
        <v>0</v>
      </c>
      <c r="Q5" s="24">
        <v>128221.49000000011</v>
      </c>
      <c r="R5" s="24">
        <v>122414.27000000003</v>
      </c>
      <c r="S5" s="24">
        <v>0</v>
      </c>
      <c r="T5" s="24">
        <v>23733.360000000011</v>
      </c>
      <c r="U5" s="24">
        <v>4963.6699999999983</v>
      </c>
      <c r="V5" s="24">
        <f>B5+L5</f>
        <v>23662.41</v>
      </c>
      <c r="W5" s="24">
        <f>C5+M5</f>
        <v>2313.5700000000002</v>
      </c>
      <c r="X5" s="24">
        <f>V5-W5</f>
        <v>21348.84</v>
      </c>
      <c r="Y5" s="24">
        <f t="shared" ref="Y5:AF20" si="0">D5+N5</f>
        <v>226314.27999999997</v>
      </c>
      <c r="Z5" s="24">
        <f t="shared" si="0"/>
        <v>-18450.89000000001</v>
      </c>
      <c r="AA5" s="24">
        <f t="shared" si="0"/>
        <v>-2282.0599999999995</v>
      </c>
      <c r="AB5" s="24">
        <f t="shared" si="0"/>
        <v>205581.33000000013</v>
      </c>
      <c r="AC5" s="24">
        <f t="shared" si="0"/>
        <v>195962.84000000003</v>
      </c>
      <c r="AD5" s="24">
        <f t="shared" si="0"/>
        <v>0</v>
      </c>
      <c r="AE5" s="24">
        <f t="shared" si="0"/>
        <v>38728.060000000012</v>
      </c>
      <c r="AF5" s="24">
        <f t="shared" si="0"/>
        <v>7760.73</v>
      </c>
      <c r="AG5" s="24">
        <f>AE5-AF5</f>
        <v>30967.330000000013</v>
      </c>
      <c r="AH5" s="24">
        <v>75240.360000000015</v>
      </c>
      <c r="AI5" s="24">
        <v>6050.5599999999995</v>
      </c>
      <c r="AJ5" s="24">
        <f>AH5-AI5</f>
        <v>69189.800000000017</v>
      </c>
      <c r="AK5" s="24">
        <v>738901.03000000014</v>
      </c>
      <c r="AL5" s="24">
        <v>-33982.999999999993</v>
      </c>
      <c r="AM5" s="24">
        <v>-23613.049999999996</v>
      </c>
      <c r="AN5" s="24">
        <v>681304.98000000033</v>
      </c>
      <c r="AO5" s="24">
        <v>628164.3400000002</v>
      </c>
      <c r="AP5" s="24">
        <v>-2.7284841053187847E-12</v>
      </c>
      <c r="AQ5" s="24">
        <v>129065.20999999996</v>
      </c>
      <c r="AR5" s="24">
        <v>6734.77</v>
      </c>
      <c r="AS5" s="24">
        <f>AQ5-AR5</f>
        <v>122330.43999999996</v>
      </c>
      <c r="AT5" s="24">
        <v>38202.159999999989</v>
      </c>
      <c r="AU5" s="24">
        <v>9779.9599999999991</v>
      </c>
      <c r="AV5" s="24">
        <f>AT5-AU5</f>
        <v>28422.19999999999</v>
      </c>
      <c r="AW5" s="24">
        <v>1223359.689999999</v>
      </c>
      <c r="AX5" s="24">
        <v>-13039.999999999993</v>
      </c>
      <c r="AY5" s="24">
        <v>0</v>
      </c>
      <c r="AZ5" s="24">
        <v>1210319.689999999</v>
      </c>
      <c r="BA5" s="24">
        <v>1007720.3699999996</v>
      </c>
      <c r="BB5" s="24">
        <v>-6.3664629124104977E-12</v>
      </c>
      <c r="BC5" s="24">
        <v>252627.43000000002</v>
      </c>
      <c r="BD5" s="24">
        <v>21605.91</v>
      </c>
      <c r="BE5" s="24">
        <f>BC5-BD5</f>
        <v>231021.52000000002</v>
      </c>
      <c r="BF5" s="24">
        <v>21134.969999999998</v>
      </c>
      <c r="BG5" s="24">
        <v>2194.52</v>
      </c>
      <c r="BH5" s="24">
        <f>BF5-BG5</f>
        <v>18940.449999999997</v>
      </c>
      <c r="BI5" s="24">
        <v>215472.95000000007</v>
      </c>
      <c r="BJ5" s="24">
        <v>-20276.330000000013</v>
      </c>
      <c r="BK5" s="24">
        <v>0</v>
      </c>
      <c r="BL5" s="24">
        <v>195196.62000000002</v>
      </c>
      <c r="BM5" s="24">
        <v>185234.62000000002</v>
      </c>
      <c r="BN5" s="24">
        <v>0</v>
      </c>
      <c r="BO5" s="24">
        <v>36981.630000000026</v>
      </c>
      <c r="BP5" s="24">
        <v>8079.1800000000012</v>
      </c>
      <c r="BQ5" s="24">
        <f>BO5-BP5</f>
        <v>28902.450000000026</v>
      </c>
      <c r="BR5" s="24">
        <v>7970.9399999999987</v>
      </c>
      <c r="BS5" s="24">
        <v>631.05000000000007</v>
      </c>
      <c r="BT5" s="24">
        <f>BR5-BS5</f>
        <v>7339.8899999999985</v>
      </c>
      <c r="BU5" s="24">
        <v>123992.87999999995</v>
      </c>
      <c r="BV5" s="24">
        <v>0</v>
      </c>
      <c r="BW5" s="24">
        <v>0</v>
      </c>
      <c r="BX5" s="24">
        <v>123992.87999999995</v>
      </c>
      <c r="BY5" s="24">
        <v>112985.08000000007</v>
      </c>
      <c r="BZ5" s="24">
        <v>0</v>
      </c>
      <c r="CA5" s="24">
        <v>18555.539999999986</v>
      </c>
      <c r="CB5" s="24">
        <v>207.85</v>
      </c>
      <c r="CC5" s="24">
        <f>CA5-CB5</f>
        <v>18347.689999999988</v>
      </c>
      <c r="CD5" s="24">
        <f>AA5+AM5+AY5+BK5+BW5</f>
        <v>-25895.109999999993</v>
      </c>
      <c r="CE5" s="24">
        <f>X5+AJ5+AV5+BH5+BT5</f>
        <v>145241.17999999996</v>
      </c>
      <c r="CF5" s="24">
        <f>AG5+AS5+BE5+BQ5+CC5</f>
        <v>431569.43</v>
      </c>
    </row>
    <row r="6" spans="1:84" x14ac:dyDescent="0.25">
      <c r="A6" s="1" t="s">
        <v>23</v>
      </c>
      <c r="B6" s="24">
        <v>5191.04</v>
      </c>
      <c r="C6" s="24">
        <v>230.05</v>
      </c>
      <c r="D6" s="24">
        <v>41692.420000000013</v>
      </c>
      <c r="E6" s="24">
        <v>-1352.3400000000001</v>
      </c>
      <c r="F6" s="24">
        <v>-1044.1399999999996</v>
      </c>
      <c r="G6" s="24">
        <v>39295.940000000017</v>
      </c>
      <c r="H6" s="24">
        <v>36015.060000000012</v>
      </c>
      <c r="I6" s="24">
        <v>0</v>
      </c>
      <c r="J6" s="24">
        <v>9085.65</v>
      </c>
      <c r="K6" s="24">
        <v>843.78000000000009</v>
      </c>
      <c r="L6" s="24">
        <v>8957.2399999999961</v>
      </c>
      <c r="M6" s="24">
        <v>463.58</v>
      </c>
      <c r="N6" s="24">
        <v>70874.000000000029</v>
      </c>
      <c r="O6" s="24">
        <v>-4235.2300000000032</v>
      </c>
      <c r="P6" s="24">
        <v>0</v>
      </c>
      <c r="Q6" s="24">
        <v>66638.77</v>
      </c>
      <c r="R6" s="24">
        <v>63271.080000000009</v>
      </c>
      <c r="S6" s="24">
        <v>0</v>
      </c>
      <c r="T6" s="24">
        <v>12980.400000000003</v>
      </c>
      <c r="U6" s="24">
        <v>1119.05</v>
      </c>
      <c r="V6" s="24">
        <f t="shared" ref="V6:W37" si="1">B6+L6</f>
        <v>14148.279999999995</v>
      </c>
      <c r="W6" s="24">
        <f t="shared" si="1"/>
        <v>693.63</v>
      </c>
      <c r="X6" s="24">
        <f t="shared" ref="X6:X37" si="2">V6-W6</f>
        <v>13454.649999999996</v>
      </c>
      <c r="Y6" s="24">
        <f t="shared" si="0"/>
        <v>112566.42000000004</v>
      </c>
      <c r="Z6" s="24">
        <f t="shared" si="0"/>
        <v>-5587.5700000000033</v>
      </c>
      <c r="AA6" s="24">
        <f t="shared" si="0"/>
        <v>-1044.1399999999996</v>
      </c>
      <c r="AB6" s="24">
        <f t="shared" si="0"/>
        <v>105934.71000000002</v>
      </c>
      <c r="AC6" s="24">
        <f t="shared" si="0"/>
        <v>99286.140000000014</v>
      </c>
      <c r="AD6" s="24">
        <f t="shared" si="0"/>
        <v>0</v>
      </c>
      <c r="AE6" s="24">
        <f t="shared" si="0"/>
        <v>22066.050000000003</v>
      </c>
      <c r="AF6" s="24">
        <f t="shared" si="0"/>
        <v>1962.83</v>
      </c>
      <c r="AG6" s="24">
        <f t="shared" ref="AG6:AG37" si="3">AE6-AF6</f>
        <v>20103.22</v>
      </c>
      <c r="AH6" s="24">
        <v>46568.029999999992</v>
      </c>
      <c r="AI6" s="24">
        <v>1942.35</v>
      </c>
      <c r="AJ6" s="24">
        <f t="shared" ref="AJ6:AJ37" si="4">AH6-AI6</f>
        <v>44625.679999999993</v>
      </c>
      <c r="AK6" s="24">
        <v>364030.52</v>
      </c>
      <c r="AL6" s="24">
        <v>-9441.91</v>
      </c>
      <c r="AM6" s="24">
        <v>-10903.640000000001</v>
      </c>
      <c r="AN6" s="24">
        <v>343684.97000000003</v>
      </c>
      <c r="AO6" s="24">
        <v>310625.76999999996</v>
      </c>
      <c r="AP6" s="24">
        <v>-9.9999999995361577E-3</v>
      </c>
      <c r="AQ6" s="24">
        <v>79697.23000000001</v>
      </c>
      <c r="AR6" s="24">
        <v>2012.3600000000001</v>
      </c>
      <c r="AS6" s="24">
        <f t="shared" ref="AS6:AS37" si="5">AQ6-AR6</f>
        <v>77684.87000000001</v>
      </c>
      <c r="AT6" s="24">
        <v>66154.92</v>
      </c>
      <c r="AU6" s="24">
        <v>473.9</v>
      </c>
      <c r="AV6" s="24">
        <f t="shared" ref="AV6:AV37" si="6">AT6-AU6</f>
        <v>65681.02</v>
      </c>
      <c r="AW6" s="24">
        <v>892875.14000000013</v>
      </c>
      <c r="AX6" s="24">
        <v>0</v>
      </c>
      <c r="AY6" s="24">
        <v>0</v>
      </c>
      <c r="AZ6" s="24">
        <v>892875.14000000013</v>
      </c>
      <c r="BA6" s="24">
        <v>780454.36</v>
      </c>
      <c r="BB6" s="24">
        <v>-2.7284841053187847E-12</v>
      </c>
      <c r="BC6" s="24">
        <v>182653.69000000003</v>
      </c>
      <c r="BD6" s="24">
        <v>4551.8900000000003</v>
      </c>
      <c r="BE6" s="24">
        <f t="shared" ref="BE6:BE37" si="7">BC6-BD6</f>
        <v>178101.80000000002</v>
      </c>
      <c r="BF6" s="24">
        <v>12375.709999999997</v>
      </c>
      <c r="BG6" s="24">
        <v>1429.0400000000002</v>
      </c>
      <c r="BH6" s="24">
        <f t="shared" ref="BH6:BH37" si="8">BF6-BG6</f>
        <v>10946.669999999996</v>
      </c>
      <c r="BI6" s="24">
        <v>109388.74999999999</v>
      </c>
      <c r="BJ6" s="24">
        <v>-6320.5299999999988</v>
      </c>
      <c r="BK6" s="24">
        <v>0</v>
      </c>
      <c r="BL6" s="24">
        <v>103068.21999999999</v>
      </c>
      <c r="BM6" s="24">
        <v>95665.530000000013</v>
      </c>
      <c r="BN6" s="24">
        <v>0</v>
      </c>
      <c r="BO6" s="24">
        <v>20011.169999999998</v>
      </c>
      <c r="BP6" s="24">
        <v>1661.8100000000004</v>
      </c>
      <c r="BQ6" s="24">
        <f t="shared" ref="BQ6:BQ37" si="9">BO6-BP6</f>
        <v>18349.359999999997</v>
      </c>
      <c r="BR6" s="24">
        <v>5450.0200000000013</v>
      </c>
      <c r="BS6" s="24">
        <v>80.22999999999999</v>
      </c>
      <c r="BT6" s="24">
        <f t="shared" ref="BT6:BT37" si="10">BR6-BS6</f>
        <v>5369.7900000000018</v>
      </c>
      <c r="BU6" s="24">
        <v>51691.68</v>
      </c>
      <c r="BV6" s="24">
        <v>0</v>
      </c>
      <c r="BW6" s="24">
        <v>0</v>
      </c>
      <c r="BX6" s="24">
        <v>51691.68</v>
      </c>
      <c r="BY6" s="24">
        <v>49728.219999999994</v>
      </c>
      <c r="BZ6" s="24">
        <v>0</v>
      </c>
      <c r="CA6" s="24">
        <v>7337.09</v>
      </c>
      <c r="CB6" s="24">
        <v>3.84</v>
      </c>
      <c r="CC6" s="24">
        <f t="shared" ref="CC6:CC37" si="11">CA6-CB6</f>
        <v>7333.25</v>
      </c>
      <c r="CD6" s="24">
        <f t="shared" ref="CD6:CD37" si="12">AA6+AM6+AY6+BK6+BW6</f>
        <v>-11947.78</v>
      </c>
      <c r="CE6" s="24">
        <f t="shared" ref="CE6:CE37" si="13">X6+AJ6+AV6+BH6+BT6</f>
        <v>140077.81</v>
      </c>
      <c r="CF6" s="24">
        <f t="shared" ref="CF6:CF37" si="14">AG6+AS6+BE6+BQ6+CC6</f>
        <v>301572.5</v>
      </c>
    </row>
    <row r="7" spans="1:84" x14ac:dyDescent="0.25">
      <c r="A7" s="1" t="s">
        <v>24</v>
      </c>
      <c r="B7" s="24">
        <v>5214.7900000000009</v>
      </c>
      <c r="C7" s="24">
        <v>12.169999999999998</v>
      </c>
      <c r="D7" s="24">
        <v>39260.15</v>
      </c>
      <c r="E7" s="24">
        <v>-493.45999999999992</v>
      </c>
      <c r="F7" s="24">
        <v>-1002.0599999999998</v>
      </c>
      <c r="G7" s="24">
        <v>37764.630000000005</v>
      </c>
      <c r="H7" s="24">
        <v>28802.83</v>
      </c>
      <c r="I7" s="24">
        <v>0</v>
      </c>
      <c r="J7" s="24">
        <v>15214.84</v>
      </c>
      <c r="K7" s="24">
        <v>1050.4199999999998</v>
      </c>
      <c r="L7" s="24">
        <v>7777.8599999999988</v>
      </c>
      <c r="M7" s="24">
        <v>253.84</v>
      </c>
      <c r="N7" s="24">
        <v>66361.72</v>
      </c>
      <c r="O7" s="24">
        <v>-3172.7200000000007</v>
      </c>
      <c r="P7" s="24">
        <v>0</v>
      </c>
      <c r="Q7" s="24">
        <v>63188.999999999993</v>
      </c>
      <c r="R7" s="24">
        <v>49654.41</v>
      </c>
      <c r="S7" s="24">
        <v>0</v>
      </c>
      <c r="T7" s="24">
        <v>22544.36</v>
      </c>
      <c r="U7" s="24">
        <v>1485.75</v>
      </c>
      <c r="V7" s="24">
        <f t="shared" si="1"/>
        <v>12992.65</v>
      </c>
      <c r="W7" s="24">
        <f t="shared" si="1"/>
        <v>266.01</v>
      </c>
      <c r="X7" s="24">
        <f t="shared" si="2"/>
        <v>12726.64</v>
      </c>
      <c r="Y7" s="24">
        <f t="shared" si="0"/>
        <v>105621.87</v>
      </c>
      <c r="Z7" s="24">
        <f t="shared" si="0"/>
        <v>-3666.1800000000007</v>
      </c>
      <c r="AA7" s="24">
        <f t="shared" si="0"/>
        <v>-1002.0599999999998</v>
      </c>
      <c r="AB7" s="24">
        <f t="shared" si="0"/>
        <v>100953.63</v>
      </c>
      <c r="AC7" s="24">
        <f t="shared" si="0"/>
        <v>78457.240000000005</v>
      </c>
      <c r="AD7" s="24">
        <f t="shared" si="0"/>
        <v>0</v>
      </c>
      <c r="AE7" s="24">
        <f t="shared" si="0"/>
        <v>37759.199999999997</v>
      </c>
      <c r="AF7" s="24">
        <f t="shared" si="0"/>
        <v>2536.17</v>
      </c>
      <c r="AG7" s="24">
        <f t="shared" si="3"/>
        <v>35223.03</v>
      </c>
      <c r="AH7" s="24">
        <v>49102.810000000005</v>
      </c>
      <c r="AI7" s="24">
        <v>102.83000000000003</v>
      </c>
      <c r="AJ7" s="24">
        <f t="shared" si="4"/>
        <v>48999.98</v>
      </c>
      <c r="AK7" s="24">
        <v>345263.53</v>
      </c>
      <c r="AL7" s="24">
        <v>-1130.6899999999996</v>
      </c>
      <c r="AM7" s="24">
        <v>-11202.660000000002</v>
      </c>
      <c r="AN7" s="24">
        <v>332930.18000000005</v>
      </c>
      <c r="AO7" s="24">
        <v>256377.09000000003</v>
      </c>
      <c r="AP7" s="24">
        <v>-101.00000000000182</v>
      </c>
      <c r="AQ7" s="24">
        <v>127475.51</v>
      </c>
      <c r="AR7" s="24">
        <v>2023.44</v>
      </c>
      <c r="AS7" s="24">
        <f t="shared" si="5"/>
        <v>125452.06999999999</v>
      </c>
      <c r="AT7" s="24">
        <v>52667.840000000011</v>
      </c>
      <c r="AU7" s="24">
        <v>1.01</v>
      </c>
      <c r="AV7" s="24">
        <f t="shared" si="6"/>
        <v>52666.830000000009</v>
      </c>
      <c r="AW7" s="24">
        <v>500308.58</v>
      </c>
      <c r="AX7" s="24">
        <v>14942.69</v>
      </c>
      <c r="AY7" s="24">
        <v>-68.86</v>
      </c>
      <c r="AZ7" s="24">
        <v>515182.41000000003</v>
      </c>
      <c r="BA7" s="24">
        <v>433975.99</v>
      </c>
      <c r="BB7" s="24">
        <v>-8.1999999999989086</v>
      </c>
      <c r="BC7" s="24">
        <v>133873.25</v>
      </c>
      <c r="BD7" s="24">
        <v>8.1999999999999993</v>
      </c>
      <c r="BE7" s="24">
        <f t="shared" si="7"/>
        <v>133865.04999999999</v>
      </c>
      <c r="BF7" s="24">
        <v>11309.949999999999</v>
      </c>
      <c r="BG7" s="24">
        <v>379.31999999999994</v>
      </c>
      <c r="BH7" s="24">
        <f t="shared" si="8"/>
        <v>10930.63</v>
      </c>
      <c r="BI7" s="24">
        <v>100727.92</v>
      </c>
      <c r="BJ7" s="24">
        <v>-4902.1799999999994</v>
      </c>
      <c r="BK7" s="24">
        <v>0</v>
      </c>
      <c r="BL7" s="24">
        <v>95825.739999999962</v>
      </c>
      <c r="BM7" s="24">
        <v>74832.640000000014</v>
      </c>
      <c r="BN7" s="24">
        <v>0</v>
      </c>
      <c r="BO7" s="24">
        <v>34320.47</v>
      </c>
      <c r="BP7" s="24">
        <v>2396.7400000000007</v>
      </c>
      <c r="BQ7" s="24">
        <f t="shared" si="9"/>
        <v>31923.73</v>
      </c>
      <c r="BR7" s="24">
        <v>6027.6</v>
      </c>
      <c r="BS7" s="24">
        <v>319.13</v>
      </c>
      <c r="BT7" s="24">
        <f t="shared" si="10"/>
        <v>5708.47</v>
      </c>
      <c r="BU7" s="24">
        <v>81755.579999999973</v>
      </c>
      <c r="BV7" s="24">
        <v>2792.1</v>
      </c>
      <c r="BW7" s="24">
        <v>0</v>
      </c>
      <c r="BX7" s="24">
        <v>84547.68</v>
      </c>
      <c r="BY7" s="24">
        <v>71569.089999999982</v>
      </c>
      <c r="BZ7" s="24">
        <v>0</v>
      </c>
      <c r="CA7" s="24">
        <v>18688.629999999994</v>
      </c>
      <c r="CB7" s="24">
        <v>1.57</v>
      </c>
      <c r="CC7" s="24">
        <f t="shared" si="11"/>
        <v>18687.059999999994</v>
      </c>
      <c r="CD7" s="24">
        <f t="shared" si="12"/>
        <v>-12273.580000000002</v>
      </c>
      <c r="CE7" s="24">
        <f t="shared" si="13"/>
        <v>131032.55000000002</v>
      </c>
      <c r="CF7" s="24">
        <f t="shared" si="14"/>
        <v>345150.93999999994</v>
      </c>
    </row>
    <row r="8" spans="1:84" x14ac:dyDescent="0.25">
      <c r="A8" s="1" t="s">
        <v>25</v>
      </c>
      <c r="B8" s="24">
        <v>3000.4699999999989</v>
      </c>
      <c r="C8" s="24">
        <v>53.71</v>
      </c>
      <c r="D8" s="24">
        <v>25917.65</v>
      </c>
      <c r="E8" s="24">
        <v>-678.59</v>
      </c>
      <c r="F8" s="24">
        <v>-497.10000000000008</v>
      </c>
      <c r="G8" s="24">
        <v>24741.959999999995</v>
      </c>
      <c r="H8" s="24">
        <v>21091.96</v>
      </c>
      <c r="I8" s="24">
        <v>0</v>
      </c>
      <c r="J8" s="24">
        <v>7683.4399999999978</v>
      </c>
      <c r="K8" s="24">
        <v>1086.68</v>
      </c>
      <c r="L8" s="24">
        <v>5299.7299999999987</v>
      </c>
      <c r="M8" s="24">
        <v>87.06</v>
      </c>
      <c r="N8" s="24">
        <v>50360.630000000012</v>
      </c>
      <c r="O8" s="24">
        <v>-2659.8500000000008</v>
      </c>
      <c r="P8" s="24">
        <v>0</v>
      </c>
      <c r="Q8" s="24">
        <v>47700.78</v>
      </c>
      <c r="R8" s="24">
        <v>42233.14</v>
      </c>
      <c r="S8" s="24">
        <v>0</v>
      </c>
      <c r="T8" s="24">
        <v>12404.84</v>
      </c>
      <c r="U8" s="24">
        <v>1724.53</v>
      </c>
      <c r="V8" s="24">
        <f t="shared" si="1"/>
        <v>8300.1999999999971</v>
      </c>
      <c r="W8" s="24">
        <f t="shared" si="1"/>
        <v>140.77000000000001</v>
      </c>
      <c r="X8" s="24">
        <f t="shared" si="2"/>
        <v>8159.4299999999967</v>
      </c>
      <c r="Y8" s="24">
        <f t="shared" si="0"/>
        <v>76278.280000000013</v>
      </c>
      <c r="Z8" s="24">
        <f t="shared" si="0"/>
        <v>-3338.440000000001</v>
      </c>
      <c r="AA8" s="24">
        <f t="shared" si="0"/>
        <v>-497.10000000000008</v>
      </c>
      <c r="AB8" s="24">
        <f t="shared" si="0"/>
        <v>72442.739999999991</v>
      </c>
      <c r="AC8" s="24">
        <f t="shared" si="0"/>
        <v>63325.1</v>
      </c>
      <c r="AD8" s="24">
        <f t="shared" si="0"/>
        <v>0</v>
      </c>
      <c r="AE8" s="24">
        <f t="shared" si="0"/>
        <v>20088.28</v>
      </c>
      <c r="AF8" s="24">
        <f t="shared" si="0"/>
        <v>2811.21</v>
      </c>
      <c r="AG8" s="24">
        <f t="shared" si="3"/>
        <v>17277.07</v>
      </c>
      <c r="AH8" s="24">
        <v>28602.260000000006</v>
      </c>
      <c r="AI8" s="24">
        <v>453.35</v>
      </c>
      <c r="AJ8" s="24">
        <f t="shared" si="4"/>
        <v>28148.910000000007</v>
      </c>
      <c r="AK8" s="24">
        <v>228287.90999999995</v>
      </c>
      <c r="AL8" s="24">
        <v>-4771.8999999999987</v>
      </c>
      <c r="AM8" s="24">
        <v>-5557.6400000000012</v>
      </c>
      <c r="AN8" s="24">
        <v>217958.37000000005</v>
      </c>
      <c r="AO8" s="24">
        <v>181163.19</v>
      </c>
      <c r="AP8" s="24">
        <v>-118.8399999999998</v>
      </c>
      <c r="AQ8" s="24">
        <v>65067.5</v>
      </c>
      <c r="AR8" s="24">
        <v>242.25000000000003</v>
      </c>
      <c r="AS8" s="24">
        <f t="shared" si="5"/>
        <v>64825.25</v>
      </c>
      <c r="AT8" s="24">
        <v>54435.970000000016</v>
      </c>
      <c r="AU8" s="24">
        <v>367.15</v>
      </c>
      <c r="AV8" s="24">
        <f t="shared" si="6"/>
        <v>54068.820000000014</v>
      </c>
      <c r="AW8" s="24">
        <v>488561.74</v>
      </c>
      <c r="AX8" s="24">
        <v>0</v>
      </c>
      <c r="AY8" s="24">
        <v>0</v>
      </c>
      <c r="AZ8" s="24">
        <v>488561.74</v>
      </c>
      <c r="BA8" s="24">
        <v>424237.52</v>
      </c>
      <c r="BB8" s="24">
        <v>-5.7300000000002171</v>
      </c>
      <c r="BC8" s="24">
        <v>118395.63999999998</v>
      </c>
      <c r="BD8" s="24">
        <v>8.33</v>
      </c>
      <c r="BE8" s="24">
        <f t="shared" si="7"/>
        <v>118387.30999999998</v>
      </c>
      <c r="BF8" s="24">
        <v>7796.5399999999991</v>
      </c>
      <c r="BG8" s="24">
        <v>128.08000000000001</v>
      </c>
      <c r="BH8" s="24">
        <f t="shared" si="8"/>
        <v>7668.4599999999991</v>
      </c>
      <c r="BI8" s="24">
        <v>76451.240000000005</v>
      </c>
      <c r="BJ8" s="24">
        <v>-3940.4199999999996</v>
      </c>
      <c r="BK8" s="24">
        <v>0</v>
      </c>
      <c r="BL8" s="24">
        <v>72510.819999999978</v>
      </c>
      <c r="BM8" s="24">
        <v>63755.30999999999</v>
      </c>
      <c r="BN8" s="24">
        <v>0</v>
      </c>
      <c r="BO8" s="24">
        <v>19152.830000000002</v>
      </c>
      <c r="BP8" s="24">
        <v>2728.8600000000006</v>
      </c>
      <c r="BQ8" s="24">
        <f t="shared" si="9"/>
        <v>16423.97</v>
      </c>
      <c r="BR8" s="24">
        <v>4407.42</v>
      </c>
      <c r="BS8" s="24">
        <v>24.06</v>
      </c>
      <c r="BT8" s="24">
        <f t="shared" si="10"/>
        <v>4383.3599999999997</v>
      </c>
      <c r="BU8" s="24">
        <v>54794.819999999992</v>
      </c>
      <c r="BV8" s="24">
        <v>31</v>
      </c>
      <c r="BW8" s="24">
        <v>0</v>
      </c>
      <c r="BX8" s="24">
        <v>54825.819999999992</v>
      </c>
      <c r="BY8" s="24">
        <v>47871.46</v>
      </c>
      <c r="BZ8" s="24">
        <v>0</v>
      </c>
      <c r="CA8" s="24">
        <v>11343.790000000005</v>
      </c>
      <c r="CB8" s="24">
        <v>6.07</v>
      </c>
      <c r="CC8" s="24">
        <f t="shared" si="11"/>
        <v>11337.720000000005</v>
      </c>
      <c r="CD8" s="24">
        <f t="shared" si="12"/>
        <v>-6054.7400000000016</v>
      </c>
      <c r="CE8" s="24">
        <f t="shared" si="13"/>
        <v>102428.98000000003</v>
      </c>
      <c r="CF8" s="24">
        <f t="shared" si="14"/>
        <v>228251.32</v>
      </c>
    </row>
    <row r="9" spans="1:84" x14ac:dyDescent="0.25">
      <c r="A9" s="1" t="s">
        <v>26</v>
      </c>
      <c r="B9" s="24">
        <v>2120.4499999999998</v>
      </c>
      <c r="C9" s="24">
        <v>167.35</v>
      </c>
      <c r="D9" s="24">
        <v>22850.100000000002</v>
      </c>
      <c r="E9" s="24">
        <v>-873.65</v>
      </c>
      <c r="F9" s="24">
        <v>-411.57</v>
      </c>
      <c r="G9" s="24">
        <v>21564.880000000001</v>
      </c>
      <c r="H9" s="24">
        <v>18908.539999999997</v>
      </c>
      <c r="I9" s="24">
        <v>0</v>
      </c>
      <c r="J9" s="24">
        <v>5243.5199999999986</v>
      </c>
      <c r="K9" s="24">
        <v>634.08000000000004</v>
      </c>
      <c r="L9" s="24">
        <v>3013.49</v>
      </c>
      <c r="M9" s="24">
        <v>149.33999999999997</v>
      </c>
      <c r="N9" s="24">
        <v>41898.670000000013</v>
      </c>
      <c r="O9" s="24">
        <v>-1364.3399999999997</v>
      </c>
      <c r="P9" s="24">
        <v>0</v>
      </c>
      <c r="Q9" s="24">
        <v>40534.33</v>
      </c>
      <c r="R9" s="24">
        <v>36607.299999999996</v>
      </c>
      <c r="S9" s="24">
        <v>0</v>
      </c>
      <c r="T9" s="24">
        <v>7909.7599999999984</v>
      </c>
      <c r="U9" s="24">
        <v>1118.5799999999997</v>
      </c>
      <c r="V9" s="24">
        <f t="shared" si="1"/>
        <v>5133.9399999999996</v>
      </c>
      <c r="W9" s="24">
        <f t="shared" si="1"/>
        <v>316.68999999999994</v>
      </c>
      <c r="X9" s="24">
        <f t="shared" si="2"/>
        <v>4817.25</v>
      </c>
      <c r="Y9" s="24">
        <f t="shared" si="0"/>
        <v>64748.770000000019</v>
      </c>
      <c r="Z9" s="24">
        <f t="shared" si="0"/>
        <v>-2237.9899999999998</v>
      </c>
      <c r="AA9" s="24">
        <f t="shared" si="0"/>
        <v>-411.57</v>
      </c>
      <c r="AB9" s="24">
        <f t="shared" si="0"/>
        <v>62099.210000000006</v>
      </c>
      <c r="AC9" s="24">
        <f t="shared" si="0"/>
        <v>55515.839999999997</v>
      </c>
      <c r="AD9" s="24">
        <f t="shared" si="0"/>
        <v>0</v>
      </c>
      <c r="AE9" s="24">
        <f t="shared" si="0"/>
        <v>13153.279999999997</v>
      </c>
      <c r="AF9" s="24">
        <f t="shared" si="0"/>
        <v>1752.6599999999999</v>
      </c>
      <c r="AG9" s="24">
        <f t="shared" si="3"/>
        <v>11400.619999999997</v>
      </c>
      <c r="AH9" s="24">
        <v>18413.420000000002</v>
      </c>
      <c r="AI9" s="24">
        <v>2631.41</v>
      </c>
      <c r="AJ9" s="24">
        <f t="shared" si="4"/>
        <v>15782.010000000002</v>
      </c>
      <c r="AK9" s="24">
        <v>200352.06999999998</v>
      </c>
      <c r="AL9" s="24">
        <v>-7271.8699999999981</v>
      </c>
      <c r="AM9" s="24">
        <v>-4639.2999999999993</v>
      </c>
      <c r="AN9" s="24">
        <v>188440.89999999997</v>
      </c>
      <c r="AO9" s="24">
        <v>163198.54999999996</v>
      </c>
      <c r="AP9" s="24">
        <v>-537.28999999999974</v>
      </c>
      <c r="AQ9" s="24">
        <v>42048.689999999995</v>
      </c>
      <c r="AR9" s="24">
        <v>1561.62</v>
      </c>
      <c r="AS9" s="24">
        <f t="shared" si="5"/>
        <v>40487.069999999992</v>
      </c>
      <c r="AT9" s="24">
        <v>45965.33</v>
      </c>
      <c r="AU9" s="24">
        <v>17.87</v>
      </c>
      <c r="AV9" s="24">
        <f t="shared" si="6"/>
        <v>45947.46</v>
      </c>
      <c r="AW9" s="24">
        <v>485090.64999999997</v>
      </c>
      <c r="AX9" s="24">
        <v>0</v>
      </c>
      <c r="AY9" s="24">
        <v>0</v>
      </c>
      <c r="AZ9" s="24">
        <v>485090.64999999997</v>
      </c>
      <c r="BA9" s="24">
        <v>435888.79999999993</v>
      </c>
      <c r="BB9" s="24">
        <v>-46.999999999998693</v>
      </c>
      <c r="BC9" s="24">
        <v>95149.31</v>
      </c>
      <c r="BD9" s="24">
        <v>47</v>
      </c>
      <c r="BE9" s="24">
        <f t="shared" si="7"/>
        <v>95102.31</v>
      </c>
      <c r="BF9" s="24">
        <v>4511.13</v>
      </c>
      <c r="BG9" s="24">
        <v>214.08</v>
      </c>
      <c r="BH9" s="24">
        <f t="shared" si="8"/>
        <v>4297.05</v>
      </c>
      <c r="BI9" s="24">
        <v>64608.320000000007</v>
      </c>
      <c r="BJ9" s="24">
        <v>-1994.8099999999995</v>
      </c>
      <c r="BK9" s="24">
        <v>0</v>
      </c>
      <c r="BL9" s="24">
        <v>62613.510000000009</v>
      </c>
      <c r="BM9" s="24">
        <v>56421.30000000001</v>
      </c>
      <c r="BN9" s="24">
        <v>0</v>
      </c>
      <c r="BO9" s="24">
        <v>12279.790000000003</v>
      </c>
      <c r="BP9" s="24">
        <v>1790.53</v>
      </c>
      <c r="BQ9" s="24">
        <f t="shared" si="9"/>
        <v>10489.260000000002</v>
      </c>
      <c r="BR9" s="24">
        <v>2421.8799999999997</v>
      </c>
      <c r="BS9" s="24">
        <v>86.95</v>
      </c>
      <c r="BT9" s="24">
        <f t="shared" si="10"/>
        <v>2334.9299999999998</v>
      </c>
      <c r="BU9" s="24">
        <v>35860.80000000001</v>
      </c>
      <c r="BV9" s="24">
        <v>0</v>
      </c>
      <c r="BW9" s="24">
        <v>0</v>
      </c>
      <c r="BX9" s="24">
        <v>35860.80000000001</v>
      </c>
      <c r="BY9" s="24">
        <v>32832.26</v>
      </c>
      <c r="BZ9" s="24">
        <v>0</v>
      </c>
      <c r="CA9" s="24">
        <v>5397.4800000000005</v>
      </c>
      <c r="CB9" s="24">
        <v>34.01</v>
      </c>
      <c r="CC9" s="24">
        <f t="shared" si="11"/>
        <v>5363.47</v>
      </c>
      <c r="CD9" s="24">
        <f t="shared" si="12"/>
        <v>-5050.869999999999</v>
      </c>
      <c r="CE9" s="24">
        <f t="shared" si="13"/>
        <v>73178.7</v>
      </c>
      <c r="CF9" s="24">
        <f t="shared" si="14"/>
        <v>162842.73000000001</v>
      </c>
    </row>
    <row r="10" spans="1:84" x14ac:dyDescent="0.25">
      <c r="A10" s="1" t="s">
        <v>27</v>
      </c>
      <c r="B10" s="24">
        <v>3044.36</v>
      </c>
      <c r="C10" s="24">
        <v>24.769999999999996</v>
      </c>
      <c r="D10" s="24">
        <v>28919.13</v>
      </c>
      <c r="E10" s="24">
        <v>-364.76</v>
      </c>
      <c r="F10" s="24">
        <v>-732.28999999999985</v>
      </c>
      <c r="G10" s="24">
        <v>27822.080000000009</v>
      </c>
      <c r="H10" s="24">
        <v>27172.27</v>
      </c>
      <c r="I10" s="24">
        <v>0</v>
      </c>
      <c r="J10" s="24">
        <v>5259.1599999999989</v>
      </c>
      <c r="K10" s="24">
        <v>1589.7599999999998</v>
      </c>
      <c r="L10" s="24">
        <v>4286.67</v>
      </c>
      <c r="M10" s="24">
        <v>57.33</v>
      </c>
      <c r="N10" s="24">
        <v>47174.350000000013</v>
      </c>
      <c r="O10" s="24">
        <v>-864.9599999999997</v>
      </c>
      <c r="P10" s="24">
        <v>0</v>
      </c>
      <c r="Q10" s="24">
        <v>46309.390000000007</v>
      </c>
      <c r="R10" s="24">
        <v>43663.179999999993</v>
      </c>
      <c r="S10" s="24">
        <v>0</v>
      </c>
      <c r="T10" s="24">
        <v>8533.2100000000009</v>
      </c>
      <c r="U10" s="24">
        <v>1657.66</v>
      </c>
      <c r="V10" s="24">
        <f t="shared" si="1"/>
        <v>7331.0300000000007</v>
      </c>
      <c r="W10" s="24">
        <f t="shared" si="1"/>
        <v>82.1</v>
      </c>
      <c r="X10" s="24">
        <f t="shared" si="2"/>
        <v>7248.93</v>
      </c>
      <c r="Y10" s="24">
        <f t="shared" si="0"/>
        <v>76093.48000000001</v>
      </c>
      <c r="Z10" s="24">
        <f t="shared" si="0"/>
        <v>-1229.7199999999998</v>
      </c>
      <c r="AA10" s="24">
        <f t="shared" si="0"/>
        <v>-732.28999999999985</v>
      </c>
      <c r="AB10" s="24">
        <f t="shared" si="0"/>
        <v>74131.470000000016</v>
      </c>
      <c r="AC10" s="24">
        <f t="shared" si="0"/>
        <v>70835.45</v>
      </c>
      <c r="AD10" s="24">
        <f t="shared" si="0"/>
        <v>0</v>
      </c>
      <c r="AE10" s="24">
        <f t="shared" si="0"/>
        <v>13792.369999999999</v>
      </c>
      <c r="AF10" s="24">
        <f t="shared" si="0"/>
        <v>3247.42</v>
      </c>
      <c r="AG10" s="24">
        <f t="shared" si="3"/>
        <v>10544.949999999999</v>
      </c>
      <c r="AH10" s="24">
        <v>27853.479999999996</v>
      </c>
      <c r="AI10" s="24">
        <v>212.15</v>
      </c>
      <c r="AJ10" s="24">
        <f t="shared" si="4"/>
        <v>27641.329999999994</v>
      </c>
      <c r="AK10" s="24">
        <v>252544.39</v>
      </c>
      <c r="AL10" s="24">
        <v>-2198.9700000000003</v>
      </c>
      <c r="AM10" s="24">
        <v>-8195.07</v>
      </c>
      <c r="AN10" s="24">
        <v>242150.35000000003</v>
      </c>
      <c r="AO10" s="24">
        <v>227897.10999999996</v>
      </c>
      <c r="AP10" s="24">
        <v>-7.9580786405131221E-13</v>
      </c>
      <c r="AQ10" s="24">
        <v>45091.150000000009</v>
      </c>
      <c r="AR10" s="24">
        <v>3196.58</v>
      </c>
      <c r="AS10" s="24">
        <f t="shared" si="5"/>
        <v>41894.570000000007</v>
      </c>
      <c r="AT10" s="24">
        <v>61490.700000000004</v>
      </c>
      <c r="AU10" s="24">
        <v>272.79000000000002</v>
      </c>
      <c r="AV10" s="24">
        <f t="shared" si="6"/>
        <v>61217.91</v>
      </c>
      <c r="AW10" s="24">
        <v>487054.24999999988</v>
      </c>
      <c r="AX10" s="24">
        <v>0</v>
      </c>
      <c r="AY10" s="24">
        <v>0</v>
      </c>
      <c r="AZ10" s="24">
        <v>487054.24999999988</v>
      </c>
      <c r="BA10" s="24">
        <v>447166.76</v>
      </c>
      <c r="BB10" s="24">
        <v>-638.47999999999797</v>
      </c>
      <c r="BC10" s="24">
        <v>101105.4</v>
      </c>
      <c r="BD10" s="24">
        <v>638.48</v>
      </c>
      <c r="BE10" s="24">
        <f t="shared" si="7"/>
        <v>100466.92</v>
      </c>
      <c r="BF10" s="24">
        <v>5810.8499999999995</v>
      </c>
      <c r="BG10" s="24">
        <v>930.55</v>
      </c>
      <c r="BH10" s="24">
        <f t="shared" si="8"/>
        <v>4880.2999999999993</v>
      </c>
      <c r="BI10" s="24">
        <v>72469.56</v>
      </c>
      <c r="BJ10" s="24">
        <v>-1329.2899999999995</v>
      </c>
      <c r="BK10" s="24">
        <v>0</v>
      </c>
      <c r="BL10" s="24">
        <v>71140.26999999999</v>
      </c>
      <c r="BM10" s="24">
        <v>65235.67</v>
      </c>
      <c r="BN10" s="24">
        <v>0</v>
      </c>
      <c r="BO10" s="24">
        <v>13487.29</v>
      </c>
      <c r="BP10" s="24">
        <v>2702.3900000000003</v>
      </c>
      <c r="BQ10" s="24">
        <f t="shared" si="9"/>
        <v>10784.900000000001</v>
      </c>
      <c r="BR10" s="24">
        <v>3329.2599999999998</v>
      </c>
      <c r="BS10" s="24">
        <v>32.42</v>
      </c>
      <c r="BT10" s="24">
        <f t="shared" si="10"/>
        <v>3296.8399999999997</v>
      </c>
      <c r="BU10" s="24">
        <v>35944.979999999996</v>
      </c>
      <c r="BV10" s="24">
        <v>0</v>
      </c>
      <c r="BW10" s="24">
        <v>0</v>
      </c>
      <c r="BX10" s="24">
        <v>35944.979999999996</v>
      </c>
      <c r="BY10" s="24">
        <v>33204.17</v>
      </c>
      <c r="BZ10" s="24">
        <v>0</v>
      </c>
      <c r="CA10" s="24">
        <v>6037.6500000000005</v>
      </c>
      <c r="CB10" s="24">
        <v>0</v>
      </c>
      <c r="CC10" s="24">
        <f t="shared" si="11"/>
        <v>6037.6500000000005</v>
      </c>
      <c r="CD10" s="24">
        <f t="shared" si="12"/>
        <v>-8927.3599999999988</v>
      </c>
      <c r="CE10" s="24">
        <f t="shared" si="13"/>
        <v>104285.31</v>
      </c>
      <c r="CF10" s="24">
        <f t="shared" si="14"/>
        <v>169728.99</v>
      </c>
    </row>
    <row r="11" spans="1:84" x14ac:dyDescent="0.25">
      <c r="A11" s="1" t="s">
        <v>28</v>
      </c>
      <c r="B11" s="24">
        <v>6266.9400000000005</v>
      </c>
      <c r="C11" s="24">
        <v>127.24</v>
      </c>
      <c r="D11" s="24">
        <v>43431.489999999991</v>
      </c>
      <c r="E11" s="24">
        <v>-3499.6699999999996</v>
      </c>
      <c r="F11" s="24">
        <v>-875.4699999999998</v>
      </c>
      <c r="G11" s="24">
        <v>39056.350000000006</v>
      </c>
      <c r="H11" s="24">
        <v>39844.160000000018</v>
      </c>
      <c r="I11" s="24">
        <v>0</v>
      </c>
      <c r="J11" s="24">
        <v>6540.01</v>
      </c>
      <c r="K11" s="24">
        <v>1188.1199999999994</v>
      </c>
      <c r="L11" s="24">
        <v>9483.73</v>
      </c>
      <c r="M11" s="24">
        <v>534.55000000000007</v>
      </c>
      <c r="N11" s="24">
        <v>76883.88</v>
      </c>
      <c r="O11" s="24">
        <v>-5814.800000000002</v>
      </c>
      <c r="P11" s="24">
        <v>0</v>
      </c>
      <c r="Q11" s="24">
        <v>71069.08</v>
      </c>
      <c r="R11" s="24">
        <v>70040.469999999987</v>
      </c>
      <c r="S11" s="24">
        <v>0</v>
      </c>
      <c r="T11" s="24">
        <v>12473.74</v>
      </c>
      <c r="U11" s="24">
        <v>2495.9499999999998</v>
      </c>
      <c r="V11" s="24">
        <f t="shared" si="1"/>
        <v>15750.67</v>
      </c>
      <c r="W11" s="24">
        <f t="shared" si="1"/>
        <v>661.79000000000008</v>
      </c>
      <c r="X11" s="24">
        <f t="shared" si="2"/>
        <v>15088.88</v>
      </c>
      <c r="Y11" s="24">
        <f t="shared" si="0"/>
        <v>120315.37</v>
      </c>
      <c r="Z11" s="24">
        <f t="shared" si="0"/>
        <v>-9314.4700000000012</v>
      </c>
      <c r="AA11" s="24">
        <f t="shared" si="0"/>
        <v>-875.4699999999998</v>
      </c>
      <c r="AB11" s="24">
        <f t="shared" si="0"/>
        <v>110125.43000000001</v>
      </c>
      <c r="AC11" s="24">
        <f t="shared" si="0"/>
        <v>109884.63</v>
      </c>
      <c r="AD11" s="24">
        <f t="shared" si="0"/>
        <v>0</v>
      </c>
      <c r="AE11" s="24">
        <f t="shared" si="0"/>
        <v>19013.75</v>
      </c>
      <c r="AF11" s="24">
        <f t="shared" si="0"/>
        <v>3684.0699999999993</v>
      </c>
      <c r="AG11" s="24">
        <f t="shared" si="3"/>
        <v>15329.68</v>
      </c>
      <c r="AH11" s="24">
        <v>55023.5</v>
      </c>
      <c r="AI11" s="24">
        <v>1109.02</v>
      </c>
      <c r="AJ11" s="24">
        <f t="shared" si="4"/>
        <v>53914.48</v>
      </c>
      <c r="AK11" s="24">
        <v>384796.55000000005</v>
      </c>
      <c r="AL11" s="24">
        <v>-28602.480000000003</v>
      </c>
      <c r="AM11" s="24">
        <v>-9899.6699999999983</v>
      </c>
      <c r="AN11" s="24">
        <v>346294.39999999991</v>
      </c>
      <c r="AO11" s="24">
        <v>351708.52</v>
      </c>
      <c r="AP11" s="24">
        <v>0</v>
      </c>
      <c r="AQ11" s="24">
        <v>58782.490000000005</v>
      </c>
      <c r="AR11" s="24">
        <v>10282.129999999999</v>
      </c>
      <c r="AS11" s="24">
        <f t="shared" si="5"/>
        <v>48500.360000000008</v>
      </c>
      <c r="AT11" s="24">
        <v>120137.93000000002</v>
      </c>
      <c r="AU11" s="24">
        <v>129.74</v>
      </c>
      <c r="AV11" s="24">
        <f t="shared" si="6"/>
        <v>120008.19000000002</v>
      </c>
      <c r="AW11" s="24">
        <v>997594.51000000024</v>
      </c>
      <c r="AX11" s="24">
        <v>0</v>
      </c>
      <c r="AY11" s="24">
        <v>0</v>
      </c>
      <c r="AZ11" s="24">
        <v>997594.51000000024</v>
      </c>
      <c r="BA11" s="24">
        <v>958080.85000000009</v>
      </c>
      <c r="BB11" s="24">
        <v>-1.9800000000002456</v>
      </c>
      <c r="BC11" s="24">
        <v>164977.94000000003</v>
      </c>
      <c r="BD11" s="24">
        <v>5458.07</v>
      </c>
      <c r="BE11" s="24">
        <f t="shared" si="7"/>
        <v>159519.87000000002</v>
      </c>
      <c r="BF11" s="24">
        <v>14030.300000000003</v>
      </c>
      <c r="BG11" s="24">
        <v>510.33</v>
      </c>
      <c r="BH11" s="24">
        <f t="shared" si="8"/>
        <v>13519.970000000003</v>
      </c>
      <c r="BI11" s="24">
        <v>116820.79000000007</v>
      </c>
      <c r="BJ11" s="24">
        <v>-8623.4300000000039</v>
      </c>
      <c r="BK11" s="24">
        <v>0</v>
      </c>
      <c r="BL11" s="24">
        <v>108197.36000000006</v>
      </c>
      <c r="BM11" s="24">
        <v>106260.79999999999</v>
      </c>
      <c r="BN11" s="24">
        <v>0</v>
      </c>
      <c r="BO11" s="24">
        <v>20302.930000000008</v>
      </c>
      <c r="BP11" s="24">
        <v>4846.3999999999987</v>
      </c>
      <c r="BQ11" s="24">
        <f t="shared" si="9"/>
        <v>15456.53000000001</v>
      </c>
      <c r="BR11" s="24">
        <v>9528.27</v>
      </c>
      <c r="BS11" s="24">
        <v>214.74</v>
      </c>
      <c r="BT11" s="24">
        <f t="shared" si="10"/>
        <v>9313.5300000000007</v>
      </c>
      <c r="BU11" s="24">
        <v>123829.08000000003</v>
      </c>
      <c r="BV11" s="24">
        <v>0</v>
      </c>
      <c r="BW11" s="24">
        <v>0</v>
      </c>
      <c r="BX11" s="24">
        <v>123829.08000000003</v>
      </c>
      <c r="BY11" s="24">
        <v>118798.79000000001</v>
      </c>
      <c r="BZ11" s="24">
        <v>0</v>
      </c>
      <c r="CA11" s="24">
        <v>14801.950000000003</v>
      </c>
      <c r="CB11" s="24">
        <v>458.13000000000005</v>
      </c>
      <c r="CC11" s="24">
        <f t="shared" si="11"/>
        <v>14343.820000000003</v>
      </c>
      <c r="CD11" s="24">
        <f t="shared" si="12"/>
        <v>-10775.139999999998</v>
      </c>
      <c r="CE11" s="24">
        <f t="shared" si="13"/>
        <v>211845.05000000002</v>
      </c>
      <c r="CF11" s="24">
        <f t="shared" si="14"/>
        <v>253150.26000000004</v>
      </c>
    </row>
    <row r="12" spans="1:84" x14ac:dyDescent="0.25">
      <c r="A12" s="1" t="s">
        <v>29</v>
      </c>
      <c r="B12" s="24">
        <v>43661.520000000091</v>
      </c>
      <c r="C12" s="24">
        <v>891.63000000000022</v>
      </c>
      <c r="D12" s="24">
        <v>399513.49000000005</v>
      </c>
      <c r="E12" s="24">
        <v>-12552.049999999994</v>
      </c>
      <c r="F12" s="24">
        <v>-10886.000000000024</v>
      </c>
      <c r="G12" s="24">
        <v>376075.43999999936</v>
      </c>
      <c r="H12" s="24">
        <v>352201.21999999945</v>
      </c>
      <c r="I12" s="24">
        <v>0</v>
      </c>
      <c r="J12" s="24">
        <v>74720.410000000149</v>
      </c>
      <c r="K12" s="24">
        <v>8076.2999999999993</v>
      </c>
      <c r="L12" s="24">
        <v>63895.369999999988</v>
      </c>
      <c r="M12" s="24">
        <v>2405.9900000000002</v>
      </c>
      <c r="N12" s="24">
        <v>564936.15999999794</v>
      </c>
      <c r="O12" s="24">
        <v>-42092.890000000029</v>
      </c>
      <c r="P12" s="24">
        <v>0</v>
      </c>
      <c r="Q12" s="24">
        <v>522843.27000000054</v>
      </c>
      <c r="R12" s="24">
        <v>489656.75000000041</v>
      </c>
      <c r="S12" s="24">
        <v>0</v>
      </c>
      <c r="T12" s="24">
        <v>105603.5000000002</v>
      </c>
      <c r="U12" s="24">
        <v>10927.600000000006</v>
      </c>
      <c r="V12" s="24">
        <f t="shared" si="1"/>
        <v>107556.89000000007</v>
      </c>
      <c r="W12" s="24">
        <f t="shared" si="1"/>
        <v>3297.6200000000003</v>
      </c>
      <c r="X12" s="24">
        <f t="shared" si="2"/>
        <v>104259.27000000008</v>
      </c>
      <c r="Y12" s="24">
        <f t="shared" si="0"/>
        <v>964449.64999999804</v>
      </c>
      <c r="Z12" s="24">
        <f t="shared" si="0"/>
        <v>-54644.940000000024</v>
      </c>
      <c r="AA12" s="24">
        <f t="shared" si="0"/>
        <v>-10886.000000000024</v>
      </c>
      <c r="AB12" s="24">
        <f t="shared" si="0"/>
        <v>898918.71</v>
      </c>
      <c r="AC12" s="24">
        <f t="shared" si="0"/>
        <v>841857.96999999986</v>
      </c>
      <c r="AD12" s="24">
        <f t="shared" si="0"/>
        <v>0</v>
      </c>
      <c r="AE12" s="24">
        <f t="shared" si="0"/>
        <v>180323.91000000035</v>
      </c>
      <c r="AF12" s="24">
        <f t="shared" si="0"/>
        <v>19003.900000000005</v>
      </c>
      <c r="AG12" s="24">
        <f t="shared" si="3"/>
        <v>161320.01000000036</v>
      </c>
      <c r="AH12" s="24">
        <v>396918.65999999951</v>
      </c>
      <c r="AI12" s="24">
        <v>10943.670000000004</v>
      </c>
      <c r="AJ12" s="24">
        <f t="shared" si="4"/>
        <v>385974.98999999953</v>
      </c>
      <c r="AK12" s="24">
        <v>3490358.1999999974</v>
      </c>
      <c r="AL12" s="24">
        <v>-90427.67999999992</v>
      </c>
      <c r="AM12" s="24">
        <v>-114210.97000000015</v>
      </c>
      <c r="AN12" s="24">
        <v>3285719.5499999975</v>
      </c>
      <c r="AO12" s="24">
        <v>3067047.6799999992</v>
      </c>
      <c r="AP12" s="24">
        <v>-3872.7099999999909</v>
      </c>
      <c r="AQ12" s="24">
        <v>622895.78</v>
      </c>
      <c r="AR12" s="24">
        <v>22121.63</v>
      </c>
      <c r="AS12" s="24">
        <f t="shared" si="5"/>
        <v>600774.15</v>
      </c>
      <c r="AT12" s="24">
        <v>344325.95999999956</v>
      </c>
      <c r="AU12" s="24">
        <v>5328.9000000000005</v>
      </c>
      <c r="AV12" s="24">
        <f t="shared" si="6"/>
        <v>338997.05999999953</v>
      </c>
      <c r="AW12" s="24">
        <v>5265213.0499999961</v>
      </c>
      <c r="AX12" s="24">
        <v>0</v>
      </c>
      <c r="AY12" s="24">
        <v>0</v>
      </c>
      <c r="AZ12" s="24">
        <v>5265213.0499999961</v>
      </c>
      <c r="BA12" s="24">
        <v>4341353.0799999982</v>
      </c>
      <c r="BB12" s="24">
        <v>-2978.7999999999884</v>
      </c>
      <c r="BC12" s="24">
        <v>1280677.6900000004</v>
      </c>
      <c r="BD12" s="24">
        <v>20799.460000000006</v>
      </c>
      <c r="BE12" s="24">
        <f t="shared" si="7"/>
        <v>1259878.2300000004</v>
      </c>
      <c r="BF12" s="24">
        <v>93961.730000000127</v>
      </c>
      <c r="BG12" s="24">
        <v>3539.6700000000005</v>
      </c>
      <c r="BH12" s="24">
        <f t="shared" si="8"/>
        <v>90422.060000000129</v>
      </c>
      <c r="BI12" s="24">
        <v>858026.03999999899</v>
      </c>
      <c r="BJ12" s="24">
        <v>-62343.530000000013</v>
      </c>
      <c r="BK12" s="24">
        <v>0</v>
      </c>
      <c r="BL12" s="24">
        <v>795682.50999999966</v>
      </c>
      <c r="BM12" s="24">
        <v>739596.83999999985</v>
      </c>
      <c r="BN12" s="24">
        <v>0</v>
      </c>
      <c r="BO12" s="24">
        <v>162733.34999999969</v>
      </c>
      <c r="BP12" s="24">
        <v>16225.620000000004</v>
      </c>
      <c r="BQ12" s="24">
        <f t="shared" si="9"/>
        <v>146507.72999999969</v>
      </c>
      <c r="BR12" s="24">
        <v>43763.390000000036</v>
      </c>
      <c r="BS12" s="24">
        <v>188.56</v>
      </c>
      <c r="BT12" s="24">
        <f t="shared" si="10"/>
        <v>43574.830000000038</v>
      </c>
      <c r="BU12" s="24">
        <v>476751.6199999972</v>
      </c>
      <c r="BV12" s="24">
        <v>42.88</v>
      </c>
      <c r="BW12" s="24">
        <v>0</v>
      </c>
      <c r="BX12" s="24">
        <v>476794.49999999721</v>
      </c>
      <c r="BY12" s="24">
        <v>451475.27000000019</v>
      </c>
      <c r="BZ12" s="24">
        <v>0</v>
      </c>
      <c r="CA12" s="24">
        <v>70055.750000000029</v>
      </c>
      <c r="CB12" s="24">
        <v>1161.69</v>
      </c>
      <c r="CC12" s="24">
        <f t="shared" si="11"/>
        <v>68894.060000000027</v>
      </c>
      <c r="CD12" s="24">
        <f t="shared" si="12"/>
        <v>-125096.97000000018</v>
      </c>
      <c r="CE12" s="24">
        <f t="shared" si="13"/>
        <v>963228.20999999938</v>
      </c>
      <c r="CF12" s="24">
        <f t="shared" si="14"/>
        <v>2237374.1800000006</v>
      </c>
    </row>
    <row r="13" spans="1:84" x14ac:dyDescent="0.25">
      <c r="A13" s="1" t="s">
        <v>30</v>
      </c>
      <c r="B13" s="24">
        <v>2371.8499999999995</v>
      </c>
      <c r="C13" s="24">
        <v>0.01</v>
      </c>
      <c r="D13" s="24">
        <v>32535.72</v>
      </c>
      <c r="E13" s="24">
        <v>-128.71</v>
      </c>
      <c r="F13" s="24">
        <v>-638.97000000000014</v>
      </c>
      <c r="G13" s="24">
        <v>31768.040000000008</v>
      </c>
      <c r="H13" s="24">
        <v>30937.290000000008</v>
      </c>
      <c r="I13" s="24">
        <v>0</v>
      </c>
      <c r="J13" s="24">
        <v>5304.1899999999987</v>
      </c>
      <c r="K13" s="24">
        <v>2101.599999999999</v>
      </c>
      <c r="L13" s="24">
        <v>3161.46</v>
      </c>
      <c r="M13" s="24">
        <v>351.77</v>
      </c>
      <c r="N13" s="24">
        <v>51884.880000000012</v>
      </c>
      <c r="O13" s="24">
        <v>-2381.9300000000007</v>
      </c>
      <c r="P13" s="24">
        <v>0</v>
      </c>
      <c r="Q13" s="24">
        <v>49502.95</v>
      </c>
      <c r="R13" s="24">
        <v>47299.619999999988</v>
      </c>
      <c r="S13" s="24">
        <v>0</v>
      </c>
      <c r="T13" s="24">
        <v>8306.4600000000009</v>
      </c>
      <c r="U13" s="24">
        <v>3293.4399999999991</v>
      </c>
      <c r="V13" s="24">
        <f t="shared" si="1"/>
        <v>5533.3099999999995</v>
      </c>
      <c r="W13" s="24">
        <f t="shared" si="1"/>
        <v>351.78</v>
      </c>
      <c r="X13" s="24">
        <f t="shared" si="2"/>
        <v>5181.53</v>
      </c>
      <c r="Y13" s="24">
        <f t="shared" si="0"/>
        <v>84420.6</v>
      </c>
      <c r="Z13" s="24">
        <f t="shared" si="0"/>
        <v>-2510.6400000000008</v>
      </c>
      <c r="AA13" s="24">
        <f t="shared" si="0"/>
        <v>-638.97000000000014</v>
      </c>
      <c r="AB13" s="24">
        <f t="shared" si="0"/>
        <v>81270.990000000005</v>
      </c>
      <c r="AC13" s="24">
        <f t="shared" si="0"/>
        <v>78236.91</v>
      </c>
      <c r="AD13" s="24">
        <f t="shared" si="0"/>
        <v>0</v>
      </c>
      <c r="AE13" s="24">
        <f t="shared" si="0"/>
        <v>13610.65</v>
      </c>
      <c r="AF13" s="24">
        <f t="shared" si="0"/>
        <v>5395.0399999999981</v>
      </c>
      <c r="AG13" s="24">
        <f t="shared" si="3"/>
        <v>8215.61</v>
      </c>
      <c r="AH13" s="24">
        <v>21119.889999999996</v>
      </c>
      <c r="AI13" s="24">
        <v>0.04</v>
      </c>
      <c r="AJ13" s="24">
        <f t="shared" si="4"/>
        <v>21119.849999999995</v>
      </c>
      <c r="AK13" s="24">
        <v>253838.18999999997</v>
      </c>
      <c r="AL13" s="24">
        <v>-6099.51</v>
      </c>
      <c r="AM13" s="24">
        <v>-5526.9</v>
      </c>
      <c r="AN13" s="24">
        <v>242211.78000000003</v>
      </c>
      <c r="AO13" s="24">
        <v>234049.24</v>
      </c>
      <c r="AP13" s="24">
        <v>-2.5579538487363607E-13</v>
      </c>
      <c r="AQ13" s="24">
        <v>33058.339999999997</v>
      </c>
      <c r="AR13" s="24">
        <v>3775.9500000000007</v>
      </c>
      <c r="AS13" s="24">
        <f t="shared" si="5"/>
        <v>29282.389999999996</v>
      </c>
      <c r="AT13" s="24">
        <v>43340.270000000011</v>
      </c>
      <c r="AU13" s="24">
        <v>113.99</v>
      </c>
      <c r="AV13" s="24">
        <f t="shared" si="6"/>
        <v>43226.280000000013</v>
      </c>
      <c r="AW13" s="24">
        <v>487493.56999999995</v>
      </c>
      <c r="AX13" s="24">
        <v>0</v>
      </c>
      <c r="AY13" s="24">
        <v>0</v>
      </c>
      <c r="AZ13" s="24">
        <v>487493.56999999995</v>
      </c>
      <c r="BA13" s="24">
        <v>445521.38999999996</v>
      </c>
      <c r="BB13" s="24">
        <v>-72.229999999999762</v>
      </c>
      <c r="BC13" s="24">
        <v>86758.04</v>
      </c>
      <c r="BD13" s="24">
        <v>1631.81</v>
      </c>
      <c r="BE13" s="24">
        <f t="shared" si="7"/>
        <v>85126.23</v>
      </c>
      <c r="BF13" s="24">
        <v>4650.83</v>
      </c>
      <c r="BG13" s="24">
        <v>517.48</v>
      </c>
      <c r="BH13" s="24">
        <f t="shared" si="8"/>
        <v>4133.3500000000004</v>
      </c>
      <c r="BI13" s="24">
        <v>79638.05</v>
      </c>
      <c r="BJ13" s="24">
        <v>-3544.0400000000004</v>
      </c>
      <c r="BK13" s="24">
        <v>0</v>
      </c>
      <c r="BL13" s="24">
        <v>76094.010000000009</v>
      </c>
      <c r="BM13" s="24">
        <v>72290.64</v>
      </c>
      <c r="BN13" s="24">
        <v>0</v>
      </c>
      <c r="BO13" s="24">
        <v>12994.190000000002</v>
      </c>
      <c r="BP13" s="24">
        <v>5057.47</v>
      </c>
      <c r="BQ13" s="24">
        <f t="shared" si="9"/>
        <v>7936.7200000000021</v>
      </c>
      <c r="BR13" s="24">
        <v>2510.58</v>
      </c>
      <c r="BS13" s="24">
        <v>5.1899999999999995</v>
      </c>
      <c r="BT13" s="24">
        <f t="shared" si="10"/>
        <v>2505.39</v>
      </c>
      <c r="BU13" s="24">
        <v>41949.660000000011</v>
      </c>
      <c r="BV13" s="24">
        <v>0</v>
      </c>
      <c r="BW13" s="24">
        <v>0</v>
      </c>
      <c r="BX13" s="24">
        <v>41949.660000000011</v>
      </c>
      <c r="BY13" s="24">
        <v>39442.649999999994</v>
      </c>
      <c r="BZ13" s="24">
        <v>0</v>
      </c>
      <c r="CA13" s="24">
        <v>5076.8599999999997</v>
      </c>
      <c r="CB13" s="24">
        <v>64.460000000000008</v>
      </c>
      <c r="CC13" s="24">
        <f t="shared" si="11"/>
        <v>5012.3999999999996</v>
      </c>
      <c r="CD13" s="24">
        <f t="shared" si="12"/>
        <v>-6165.87</v>
      </c>
      <c r="CE13" s="24">
        <f t="shared" si="13"/>
        <v>76166.400000000009</v>
      </c>
      <c r="CF13" s="24">
        <f t="shared" si="14"/>
        <v>135573.35</v>
      </c>
    </row>
    <row r="14" spans="1:84" x14ac:dyDescent="0.25">
      <c r="A14" s="1" t="s">
        <v>31</v>
      </c>
      <c r="B14" s="24">
        <v>10241.670000000004</v>
      </c>
      <c r="C14" s="24">
        <v>113.03</v>
      </c>
      <c r="D14" s="24">
        <v>89028.549999999974</v>
      </c>
      <c r="E14" s="24">
        <v>-1618.89</v>
      </c>
      <c r="F14" s="24">
        <v>-2620.139999999999</v>
      </c>
      <c r="G14" s="24">
        <v>84789.52</v>
      </c>
      <c r="H14" s="24">
        <v>77985.14999999998</v>
      </c>
      <c r="I14" s="24">
        <v>0</v>
      </c>
      <c r="J14" s="24">
        <v>19539.179999999993</v>
      </c>
      <c r="K14" s="24">
        <v>2606.17</v>
      </c>
      <c r="L14" s="24">
        <v>15470.029999999995</v>
      </c>
      <c r="M14" s="24">
        <v>436.92</v>
      </c>
      <c r="N14" s="24">
        <v>124536.05000000003</v>
      </c>
      <c r="O14" s="24">
        <v>-8710.5500000000029</v>
      </c>
      <c r="P14" s="24">
        <v>0</v>
      </c>
      <c r="Q14" s="24">
        <v>115825.50000000012</v>
      </c>
      <c r="R14" s="24">
        <v>106805.88</v>
      </c>
      <c r="S14" s="24">
        <v>0</v>
      </c>
      <c r="T14" s="24">
        <v>27429.520000000004</v>
      </c>
      <c r="U14" s="24">
        <v>3376.7900000000004</v>
      </c>
      <c r="V14" s="24">
        <f t="shared" si="1"/>
        <v>25711.699999999997</v>
      </c>
      <c r="W14" s="24">
        <f t="shared" si="1"/>
        <v>549.95000000000005</v>
      </c>
      <c r="X14" s="24">
        <f t="shared" si="2"/>
        <v>25161.749999999996</v>
      </c>
      <c r="Y14" s="24">
        <f t="shared" si="0"/>
        <v>213564.6</v>
      </c>
      <c r="Z14" s="24">
        <f t="shared" si="0"/>
        <v>-10329.440000000002</v>
      </c>
      <c r="AA14" s="24">
        <f t="shared" si="0"/>
        <v>-2620.139999999999</v>
      </c>
      <c r="AB14" s="24">
        <f t="shared" si="0"/>
        <v>200615.02000000014</v>
      </c>
      <c r="AC14" s="24">
        <f t="shared" si="0"/>
        <v>184791.02999999997</v>
      </c>
      <c r="AD14" s="24">
        <f t="shared" si="0"/>
        <v>0</v>
      </c>
      <c r="AE14" s="24">
        <f t="shared" si="0"/>
        <v>46968.7</v>
      </c>
      <c r="AF14" s="24">
        <f t="shared" si="0"/>
        <v>5982.9600000000009</v>
      </c>
      <c r="AG14" s="24">
        <f t="shared" si="3"/>
        <v>40985.74</v>
      </c>
      <c r="AH14" s="24">
        <v>94203.579999999958</v>
      </c>
      <c r="AI14" s="24">
        <v>4971.78</v>
      </c>
      <c r="AJ14" s="24">
        <f t="shared" si="4"/>
        <v>89231.799999999959</v>
      </c>
      <c r="AK14" s="24">
        <v>772709.98</v>
      </c>
      <c r="AL14" s="24">
        <v>-10628.620000000003</v>
      </c>
      <c r="AM14" s="24">
        <v>-26203.230000000003</v>
      </c>
      <c r="AN14" s="24">
        <v>735878.12999999989</v>
      </c>
      <c r="AO14" s="24">
        <v>669601.28000000003</v>
      </c>
      <c r="AP14" s="24">
        <v>-49.779999999998836</v>
      </c>
      <c r="AQ14" s="24">
        <v>173387.37</v>
      </c>
      <c r="AR14" s="24">
        <v>17928.5</v>
      </c>
      <c r="AS14" s="24">
        <f t="shared" si="5"/>
        <v>155458.87</v>
      </c>
      <c r="AT14" s="24">
        <v>65711.030000000013</v>
      </c>
      <c r="AU14" s="24">
        <v>1506.03</v>
      </c>
      <c r="AV14" s="24">
        <f t="shared" si="6"/>
        <v>64205.000000000015</v>
      </c>
      <c r="AW14" s="24">
        <v>1022984.9</v>
      </c>
      <c r="AX14" s="24">
        <v>0</v>
      </c>
      <c r="AY14" s="24">
        <v>0</v>
      </c>
      <c r="AZ14" s="24">
        <v>1022984.9</v>
      </c>
      <c r="BA14" s="24">
        <v>841021.89999999979</v>
      </c>
      <c r="BB14" s="24">
        <v>-25.969999999999004</v>
      </c>
      <c r="BC14" s="24">
        <v>254704.26999999993</v>
      </c>
      <c r="BD14" s="24">
        <v>8562.24</v>
      </c>
      <c r="BE14" s="24">
        <f t="shared" si="7"/>
        <v>246142.02999999994</v>
      </c>
      <c r="BF14" s="24">
        <v>19376.2</v>
      </c>
      <c r="BG14" s="24">
        <v>1961.4499999999998</v>
      </c>
      <c r="BH14" s="24">
        <f t="shared" si="8"/>
        <v>17414.75</v>
      </c>
      <c r="BI14" s="24">
        <v>184648.63999999998</v>
      </c>
      <c r="BJ14" s="24">
        <v>-10571.859999999997</v>
      </c>
      <c r="BK14" s="24">
        <v>0</v>
      </c>
      <c r="BL14" s="24">
        <v>174076.78000000006</v>
      </c>
      <c r="BM14" s="24">
        <v>154794.29999999999</v>
      </c>
      <c r="BN14" s="24">
        <v>0</v>
      </c>
      <c r="BO14" s="24">
        <v>44563.67</v>
      </c>
      <c r="BP14" s="24">
        <v>7866.4399999999978</v>
      </c>
      <c r="BQ14" s="24">
        <f t="shared" si="9"/>
        <v>36697.230000000003</v>
      </c>
      <c r="BR14" s="24">
        <v>6837.1099999999969</v>
      </c>
      <c r="BS14" s="24">
        <v>71.399999999999991</v>
      </c>
      <c r="BT14" s="24">
        <f t="shared" si="10"/>
        <v>6765.7099999999973</v>
      </c>
      <c r="BU14" s="24">
        <v>73992.03000000013</v>
      </c>
      <c r="BV14" s="24">
        <v>0</v>
      </c>
      <c r="BW14" s="24">
        <v>0</v>
      </c>
      <c r="BX14" s="24">
        <v>73992.03000000013</v>
      </c>
      <c r="BY14" s="24">
        <v>69180.579999999973</v>
      </c>
      <c r="BZ14" s="24">
        <v>0</v>
      </c>
      <c r="CA14" s="24">
        <v>11755.329999999994</v>
      </c>
      <c r="CB14" s="24">
        <v>178.17000000000002</v>
      </c>
      <c r="CC14" s="24">
        <f t="shared" si="11"/>
        <v>11577.159999999994</v>
      </c>
      <c r="CD14" s="24">
        <f t="shared" si="12"/>
        <v>-28823.370000000003</v>
      </c>
      <c r="CE14" s="24">
        <f t="shared" si="13"/>
        <v>202779.00999999998</v>
      </c>
      <c r="CF14" s="24">
        <f t="shared" si="14"/>
        <v>490861.02999999985</v>
      </c>
    </row>
    <row r="15" spans="1:84" x14ac:dyDescent="0.25">
      <c r="A15" s="1" t="s">
        <v>32</v>
      </c>
      <c r="B15" s="24">
        <v>15040.42</v>
      </c>
      <c r="C15" s="24">
        <v>571.18999999999971</v>
      </c>
      <c r="D15" s="24">
        <v>120694.32999999996</v>
      </c>
      <c r="E15" s="24">
        <v>-3549.0099999999993</v>
      </c>
      <c r="F15" s="24">
        <v>-2851.4099999999971</v>
      </c>
      <c r="G15" s="24">
        <v>114293.91000000003</v>
      </c>
      <c r="H15" s="24">
        <v>100499.21000000005</v>
      </c>
      <c r="I15" s="24">
        <v>0</v>
      </c>
      <c r="J15" s="24">
        <v>36388.93</v>
      </c>
      <c r="K15" s="24">
        <v>8125</v>
      </c>
      <c r="L15" s="24">
        <v>23768.680000000008</v>
      </c>
      <c r="M15" s="24">
        <v>941.31000000000006</v>
      </c>
      <c r="N15" s="24">
        <v>175625.33999999997</v>
      </c>
      <c r="O15" s="24">
        <v>-13225.040000000003</v>
      </c>
      <c r="P15" s="24">
        <v>0</v>
      </c>
      <c r="Q15" s="24">
        <v>162400.29999999999</v>
      </c>
      <c r="R15" s="24">
        <v>144314.67999999996</v>
      </c>
      <c r="S15" s="24">
        <v>0</v>
      </c>
      <c r="T15" s="24">
        <v>51714.86000000003</v>
      </c>
      <c r="U15" s="24">
        <v>10801.869999999999</v>
      </c>
      <c r="V15" s="24">
        <f t="shared" si="1"/>
        <v>38809.100000000006</v>
      </c>
      <c r="W15" s="24">
        <f t="shared" si="1"/>
        <v>1512.4999999999998</v>
      </c>
      <c r="X15" s="24">
        <f t="shared" si="2"/>
        <v>37296.600000000006</v>
      </c>
      <c r="Y15" s="24">
        <f t="shared" si="0"/>
        <v>296319.66999999993</v>
      </c>
      <c r="Z15" s="24">
        <f t="shared" si="0"/>
        <v>-16774.050000000003</v>
      </c>
      <c r="AA15" s="24">
        <f t="shared" si="0"/>
        <v>-2851.4099999999971</v>
      </c>
      <c r="AB15" s="24">
        <f t="shared" si="0"/>
        <v>276694.21000000002</v>
      </c>
      <c r="AC15" s="24">
        <f t="shared" si="0"/>
        <v>244813.89</v>
      </c>
      <c r="AD15" s="24">
        <f t="shared" si="0"/>
        <v>0</v>
      </c>
      <c r="AE15" s="24">
        <f t="shared" si="0"/>
        <v>88103.790000000037</v>
      </c>
      <c r="AF15" s="24">
        <f t="shared" si="0"/>
        <v>18926.87</v>
      </c>
      <c r="AG15" s="24">
        <f t="shared" si="3"/>
        <v>69176.920000000042</v>
      </c>
      <c r="AH15" s="24">
        <v>138940.46000000002</v>
      </c>
      <c r="AI15" s="24">
        <v>4820.8700000000008</v>
      </c>
      <c r="AJ15" s="24">
        <f t="shared" si="4"/>
        <v>134119.59000000003</v>
      </c>
      <c r="AK15" s="24">
        <v>1050017.21</v>
      </c>
      <c r="AL15" s="24">
        <v>-27920.77</v>
      </c>
      <c r="AM15" s="24">
        <v>-29521.939999999991</v>
      </c>
      <c r="AN15" s="24">
        <v>992574.50000000035</v>
      </c>
      <c r="AO15" s="24">
        <v>896642.55000000028</v>
      </c>
      <c r="AP15" s="24">
        <v>-2710.5500000000111</v>
      </c>
      <c r="AQ15" s="24">
        <v>235835.45000000004</v>
      </c>
      <c r="AR15" s="24">
        <v>8494.4600000000009</v>
      </c>
      <c r="AS15" s="24">
        <f t="shared" si="5"/>
        <v>227340.99000000005</v>
      </c>
      <c r="AT15" s="24">
        <v>82388.36</v>
      </c>
      <c r="AU15" s="24">
        <v>2475.1200000000003</v>
      </c>
      <c r="AV15" s="24">
        <f t="shared" si="6"/>
        <v>79913.240000000005</v>
      </c>
      <c r="AW15" s="24">
        <v>1355282.8699999999</v>
      </c>
      <c r="AX15" s="24">
        <v>0</v>
      </c>
      <c r="AY15" s="24">
        <v>0</v>
      </c>
      <c r="AZ15" s="24">
        <v>1355282.8699999999</v>
      </c>
      <c r="BA15" s="24">
        <v>996194.69000000064</v>
      </c>
      <c r="BB15" s="24">
        <v>-4280.6900000000087</v>
      </c>
      <c r="BC15" s="24">
        <v>448254.76999999967</v>
      </c>
      <c r="BD15" s="24">
        <v>13534.04</v>
      </c>
      <c r="BE15" s="24">
        <f t="shared" si="7"/>
        <v>434720.72999999969</v>
      </c>
      <c r="BF15" s="24">
        <v>34720.10000000002</v>
      </c>
      <c r="BG15" s="24">
        <v>1665.16</v>
      </c>
      <c r="BH15" s="24">
        <f t="shared" si="8"/>
        <v>33054.940000000017</v>
      </c>
      <c r="BI15" s="24">
        <v>266657.80000000005</v>
      </c>
      <c r="BJ15" s="24">
        <v>-19512.900000000016</v>
      </c>
      <c r="BK15" s="24">
        <v>0</v>
      </c>
      <c r="BL15" s="24">
        <v>247144.90000000002</v>
      </c>
      <c r="BM15" s="24">
        <v>216924.35</v>
      </c>
      <c r="BN15" s="24">
        <v>0</v>
      </c>
      <c r="BO15" s="24">
        <v>79911.690000000017</v>
      </c>
      <c r="BP15" s="24">
        <v>16636.2</v>
      </c>
      <c r="BQ15" s="24">
        <f t="shared" si="9"/>
        <v>63275.49000000002</v>
      </c>
      <c r="BR15" s="24">
        <v>17072.840000000011</v>
      </c>
      <c r="BS15" s="24">
        <v>1.2</v>
      </c>
      <c r="BT15" s="24">
        <f t="shared" si="10"/>
        <v>17071.64000000001</v>
      </c>
      <c r="BU15" s="24">
        <v>163960.91999999975</v>
      </c>
      <c r="BV15" s="24">
        <v>0</v>
      </c>
      <c r="BW15" s="24">
        <v>0</v>
      </c>
      <c r="BX15" s="24">
        <v>163960.91999999975</v>
      </c>
      <c r="BY15" s="24">
        <v>156541.06999999998</v>
      </c>
      <c r="BZ15" s="24">
        <v>0</v>
      </c>
      <c r="CA15" s="24">
        <v>25417.329999999994</v>
      </c>
      <c r="CB15" s="24">
        <v>925.83999999999992</v>
      </c>
      <c r="CC15" s="24">
        <f t="shared" si="11"/>
        <v>24491.489999999994</v>
      </c>
      <c r="CD15" s="24">
        <f t="shared" si="12"/>
        <v>-32373.349999999988</v>
      </c>
      <c r="CE15" s="24">
        <f t="shared" si="13"/>
        <v>301456.01000000007</v>
      </c>
      <c r="CF15" s="24">
        <f t="shared" si="14"/>
        <v>819005.61999999976</v>
      </c>
    </row>
    <row r="16" spans="1:84" x14ac:dyDescent="0.25">
      <c r="A16" s="1" t="s">
        <v>33</v>
      </c>
      <c r="B16" s="24">
        <v>30116.879999999972</v>
      </c>
      <c r="C16" s="24">
        <v>1363.6199999999997</v>
      </c>
      <c r="D16" s="24">
        <v>261795.20000000024</v>
      </c>
      <c r="E16" s="24">
        <v>-9803.7599999999984</v>
      </c>
      <c r="F16" s="24">
        <v>-6477.5500000000093</v>
      </c>
      <c r="G16" s="24">
        <v>245513.89000000007</v>
      </c>
      <c r="H16" s="24">
        <v>229885.18999999983</v>
      </c>
      <c r="I16" s="24">
        <v>0</v>
      </c>
      <c r="J16" s="24">
        <v>52971.820000000153</v>
      </c>
      <c r="K16" s="24">
        <v>8589.8600000000024</v>
      </c>
      <c r="L16" s="24">
        <v>44148.410000000025</v>
      </c>
      <c r="M16" s="24">
        <v>2060.9700000000003</v>
      </c>
      <c r="N16" s="24">
        <v>385509.55999999907</v>
      </c>
      <c r="O16" s="24">
        <v>-26788.109999999946</v>
      </c>
      <c r="P16" s="24">
        <v>0</v>
      </c>
      <c r="Q16" s="24">
        <v>358721.45000000088</v>
      </c>
      <c r="R16" s="24">
        <v>334278.00999999978</v>
      </c>
      <c r="S16" s="24">
        <v>0</v>
      </c>
      <c r="T16" s="24">
        <v>77868.13999999997</v>
      </c>
      <c r="U16" s="24">
        <v>11337.26</v>
      </c>
      <c r="V16" s="24">
        <f t="shared" si="1"/>
        <v>74265.289999999994</v>
      </c>
      <c r="W16" s="24">
        <f t="shared" si="1"/>
        <v>3424.59</v>
      </c>
      <c r="X16" s="24">
        <f t="shared" si="2"/>
        <v>70840.7</v>
      </c>
      <c r="Y16" s="24">
        <f t="shared" si="0"/>
        <v>647304.75999999931</v>
      </c>
      <c r="Z16" s="24">
        <f t="shared" si="0"/>
        <v>-36591.869999999944</v>
      </c>
      <c r="AA16" s="24">
        <f t="shared" si="0"/>
        <v>-6477.5500000000093</v>
      </c>
      <c r="AB16" s="24">
        <f t="shared" si="0"/>
        <v>604235.34000000102</v>
      </c>
      <c r="AC16" s="24">
        <f t="shared" si="0"/>
        <v>564163.1999999996</v>
      </c>
      <c r="AD16" s="24">
        <f t="shared" si="0"/>
        <v>0</v>
      </c>
      <c r="AE16" s="24">
        <f t="shared" si="0"/>
        <v>130839.96000000012</v>
      </c>
      <c r="AF16" s="24">
        <f t="shared" si="0"/>
        <v>19927.120000000003</v>
      </c>
      <c r="AG16" s="24">
        <f t="shared" si="3"/>
        <v>110912.84000000011</v>
      </c>
      <c r="AH16" s="24">
        <v>277642.92999999993</v>
      </c>
      <c r="AI16" s="24">
        <v>10266.110000000004</v>
      </c>
      <c r="AJ16" s="24">
        <f t="shared" si="4"/>
        <v>267376.81999999995</v>
      </c>
      <c r="AK16" s="24">
        <v>2285806.7899999991</v>
      </c>
      <c r="AL16" s="24">
        <v>-74526.649999999892</v>
      </c>
      <c r="AM16" s="24">
        <v>-69031.340000000011</v>
      </c>
      <c r="AN16" s="24">
        <v>2142248.7999999998</v>
      </c>
      <c r="AO16" s="24">
        <v>1989371.0899999999</v>
      </c>
      <c r="AP16" s="24">
        <v>-492.99999999999363</v>
      </c>
      <c r="AQ16" s="24">
        <v>445806.73999999987</v>
      </c>
      <c r="AR16" s="24">
        <v>26045.210000000003</v>
      </c>
      <c r="AS16" s="24">
        <f t="shared" si="5"/>
        <v>419761.52999999985</v>
      </c>
      <c r="AT16" s="24">
        <v>259729.18000000002</v>
      </c>
      <c r="AU16" s="24">
        <v>6812.51</v>
      </c>
      <c r="AV16" s="24">
        <f t="shared" si="6"/>
        <v>252916.67</v>
      </c>
      <c r="AW16" s="24">
        <v>3602084.5099999942</v>
      </c>
      <c r="AX16" s="24">
        <v>2575.2000000000053</v>
      </c>
      <c r="AY16" s="24">
        <v>0</v>
      </c>
      <c r="AZ16" s="24">
        <v>3604659.7100000018</v>
      </c>
      <c r="BA16" s="24">
        <v>2896666.9199999981</v>
      </c>
      <c r="BB16" s="24">
        <v>-2876.6099999999988</v>
      </c>
      <c r="BC16" s="24">
        <v>978035.33</v>
      </c>
      <c r="BD16" s="24">
        <v>20002.480000000003</v>
      </c>
      <c r="BE16" s="24">
        <f t="shared" si="7"/>
        <v>958032.85</v>
      </c>
      <c r="BF16" s="24">
        <v>61312.430000000066</v>
      </c>
      <c r="BG16" s="24">
        <v>4104.0500000000011</v>
      </c>
      <c r="BH16" s="24">
        <f t="shared" si="8"/>
        <v>57208.380000000063</v>
      </c>
      <c r="BI16" s="24">
        <v>598097.38</v>
      </c>
      <c r="BJ16" s="24">
        <v>-41477.51</v>
      </c>
      <c r="BK16" s="24">
        <v>0</v>
      </c>
      <c r="BL16" s="24">
        <v>556619.86999999965</v>
      </c>
      <c r="BM16" s="24">
        <v>513842.84999999992</v>
      </c>
      <c r="BN16" s="24">
        <v>0</v>
      </c>
      <c r="BO16" s="24">
        <v>120709.62999999998</v>
      </c>
      <c r="BP16" s="24">
        <v>20724.229999999989</v>
      </c>
      <c r="BQ16" s="24">
        <f t="shared" si="9"/>
        <v>99985.4</v>
      </c>
      <c r="BR16" s="24">
        <v>33505.380000000005</v>
      </c>
      <c r="BS16" s="24">
        <v>1329.65</v>
      </c>
      <c r="BT16" s="24">
        <f t="shared" si="10"/>
        <v>32175.730000000003</v>
      </c>
      <c r="BU16" s="24">
        <v>380886.44999999955</v>
      </c>
      <c r="BV16" s="24">
        <v>-85171.130000000019</v>
      </c>
      <c r="BW16" s="24">
        <v>0</v>
      </c>
      <c r="BX16" s="24">
        <v>295715.32</v>
      </c>
      <c r="BY16" s="24">
        <v>269402.57000000024</v>
      </c>
      <c r="BZ16" s="24">
        <v>0</v>
      </c>
      <c r="CA16" s="24">
        <v>87929.42</v>
      </c>
      <c r="CB16" s="24">
        <v>29440.940000000028</v>
      </c>
      <c r="CC16" s="24">
        <f t="shared" si="11"/>
        <v>58488.479999999967</v>
      </c>
      <c r="CD16" s="24">
        <f t="shared" si="12"/>
        <v>-75508.890000000014</v>
      </c>
      <c r="CE16" s="24">
        <f t="shared" si="13"/>
        <v>680518.3</v>
      </c>
      <c r="CF16" s="24">
        <f t="shared" si="14"/>
        <v>1647181.0999999999</v>
      </c>
    </row>
    <row r="17" spans="1:84" x14ac:dyDescent="0.25">
      <c r="A17" s="1" t="s">
        <v>34</v>
      </c>
      <c r="B17" s="24">
        <v>16444.330000000005</v>
      </c>
      <c r="C17" s="24">
        <v>0.72</v>
      </c>
      <c r="D17" s="24">
        <v>75322.330000000016</v>
      </c>
      <c r="E17" s="24">
        <v>-5208.3499999999995</v>
      </c>
      <c r="F17" s="24">
        <v>-1808.3799999999994</v>
      </c>
      <c r="G17" s="24">
        <v>68305.600000000006</v>
      </c>
      <c r="H17" s="24">
        <v>69109.08</v>
      </c>
      <c r="I17" s="24">
        <v>0</v>
      </c>
      <c r="J17" s="24">
        <v>18596.070000000007</v>
      </c>
      <c r="K17" s="24">
        <v>2955.94</v>
      </c>
      <c r="L17" s="24">
        <v>24952.980000000007</v>
      </c>
      <c r="M17" s="24">
        <v>13.95</v>
      </c>
      <c r="N17" s="24">
        <v>125040.46999999996</v>
      </c>
      <c r="O17" s="24">
        <v>-10138.890000000005</v>
      </c>
      <c r="P17" s="24">
        <v>0</v>
      </c>
      <c r="Q17" s="24">
        <v>114901.58000000003</v>
      </c>
      <c r="R17" s="24">
        <v>115318.1400000001</v>
      </c>
      <c r="S17" s="24">
        <v>0</v>
      </c>
      <c r="T17" s="24">
        <v>29119.780000000017</v>
      </c>
      <c r="U17" s="24">
        <v>4597.3099999999995</v>
      </c>
      <c r="V17" s="24">
        <f t="shared" si="1"/>
        <v>41397.310000000012</v>
      </c>
      <c r="W17" s="24">
        <f t="shared" si="1"/>
        <v>14.67</v>
      </c>
      <c r="X17" s="24">
        <f t="shared" si="2"/>
        <v>41382.640000000014</v>
      </c>
      <c r="Y17" s="24">
        <f t="shared" si="0"/>
        <v>200362.8</v>
      </c>
      <c r="Z17" s="24">
        <f t="shared" si="0"/>
        <v>-15347.240000000005</v>
      </c>
      <c r="AA17" s="24">
        <f t="shared" si="0"/>
        <v>-1808.3799999999994</v>
      </c>
      <c r="AB17" s="24">
        <f t="shared" si="0"/>
        <v>183207.18000000005</v>
      </c>
      <c r="AC17" s="24">
        <f t="shared" si="0"/>
        <v>184427.22000000009</v>
      </c>
      <c r="AD17" s="24">
        <f t="shared" si="0"/>
        <v>0</v>
      </c>
      <c r="AE17" s="24">
        <f t="shared" si="0"/>
        <v>47715.85000000002</v>
      </c>
      <c r="AF17" s="24">
        <f t="shared" si="0"/>
        <v>7553.25</v>
      </c>
      <c r="AG17" s="24">
        <f t="shared" si="3"/>
        <v>40162.60000000002</v>
      </c>
      <c r="AH17" s="24">
        <v>97178.310000000041</v>
      </c>
      <c r="AI17" s="24">
        <v>520.47</v>
      </c>
      <c r="AJ17" s="24">
        <f t="shared" si="4"/>
        <v>96657.84000000004</v>
      </c>
      <c r="AK17" s="24">
        <v>664783.65000000014</v>
      </c>
      <c r="AL17" s="24">
        <v>-43244.750000000015</v>
      </c>
      <c r="AM17" s="24">
        <v>-19801.62999999999</v>
      </c>
      <c r="AN17" s="24">
        <v>601737.27000000025</v>
      </c>
      <c r="AO17" s="24">
        <v>557553.08000000019</v>
      </c>
      <c r="AP17" s="24">
        <v>-415.04999999999677</v>
      </c>
      <c r="AQ17" s="24">
        <v>149724.97999999995</v>
      </c>
      <c r="AR17" s="24">
        <v>9298</v>
      </c>
      <c r="AS17" s="24">
        <f t="shared" si="5"/>
        <v>140426.97999999995</v>
      </c>
      <c r="AT17" s="24">
        <v>263031.65000000008</v>
      </c>
      <c r="AU17" s="24">
        <v>1614.34</v>
      </c>
      <c r="AV17" s="24">
        <f t="shared" si="6"/>
        <v>261417.31000000008</v>
      </c>
      <c r="AW17" s="24">
        <v>1535532.6400000006</v>
      </c>
      <c r="AX17" s="24">
        <v>1771</v>
      </c>
      <c r="AY17" s="24">
        <v>0</v>
      </c>
      <c r="AZ17" s="24">
        <v>1537303.6400000006</v>
      </c>
      <c r="BA17" s="24">
        <v>1337374.2200000004</v>
      </c>
      <c r="BB17" s="24">
        <v>-2361.5000000000036</v>
      </c>
      <c r="BC17" s="24">
        <v>480143.58</v>
      </c>
      <c r="BD17" s="24">
        <v>21158.350000000002</v>
      </c>
      <c r="BE17" s="24">
        <f t="shared" si="7"/>
        <v>458985.23000000004</v>
      </c>
      <c r="BF17" s="24">
        <v>21182.179999999989</v>
      </c>
      <c r="BG17" s="24">
        <v>101.05000000000001</v>
      </c>
      <c r="BH17" s="24">
        <f t="shared" si="8"/>
        <v>21081.12999999999</v>
      </c>
      <c r="BI17" s="24">
        <v>196338.78000000009</v>
      </c>
      <c r="BJ17" s="24">
        <v>-13115.68</v>
      </c>
      <c r="BK17" s="24">
        <v>0</v>
      </c>
      <c r="BL17" s="24">
        <v>183223.10000000003</v>
      </c>
      <c r="BM17" s="24">
        <v>166829.96000000005</v>
      </c>
      <c r="BN17" s="24">
        <v>0</v>
      </c>
      <c r="BO17" s="24">
        <v>47263.97</v>
      </c>
      <c r="BP17" s="24">
        <v>9789.7000000000007</v>
      </c>
      <c r="BQ17" s="24">
        <f t="shared" si="9"/>
        <v>37474.270000000004</v>
      </c>
      <c r="BR17" s="24">
        <v>11017.410000000013</v>
      </c>
      <c r="BS17" s="24">
        <v>67.62</v>
      </c>
      <c r="BT17" s="24">
        <f t="shared" si="10"/>
        <v>10949.790000000012</v>
      </c>
      <c r="BU17" s="24">
        <v>120714.69999999978</v>
      </c>
      <c r="BV17" s="24">
        <v>772.73</v>
      </c>
      <c r="BW17" s="24">
        <v>0</v>
      </c>
      <c r="BX17" s="24">
        <v>121487.42999999977</v>
      </c>
      <c r="BY17" s="24">
        <v>111931.65000000002</v>
      </c>
      <c r="BZ17" s="24">
        <v>0</v>
      </c>
      <c r="CA17" s="24">
        <v>20751.360000000008</v>
      </c>
      <c r="CB17" s="24">
        <v>245.79</v>
      </c>
      <c r="CC17" s="24">
        <f t="shared" si="11"/>
        <v>20505.570000000007</v>
      </c>
      <c r="CD17" s="24">
        <f t="shared" si="12"/>
        <v>-21610.009999999991</v>
      </c>
      <c r="CE17" s="24">
        <f t="shared" si="13"/>
        <v>431488.7100000002</v>
      </c>
      <c r="CF17" s="24">
        <f t="shared" si="14"/>
        <v>697554.65000000014</v>
      </c>
    </row>
    <row r="18" spans="1:84" x14ac:dyDescent="0.25">
      <c r="A18" s="1" t="s">
        <v>35</v>
      </c>
      <c r="B18" s="24">
        <v>28498.399999999991</v>
      </c>
      <c r="C18" s="24">
        <v>1011.3999999999999</v>
      </c>
      <c r="D18" s="24">
        <v>251494.13999999996</v>
      </c>
      <c r="E18" s="24">
        <v>-9269.4700000000012</v>
      </c>
      <c r="F18" s="24">
        <v>-6226.1099999999942</v>
      </c>
      <c r="G18" s="24">
        <v>235998.56000000008</v>
      </c>
      <c r="H18" s="24">
        <v>222356.09000000014</v>
      </c>
      <c r="I18" s="24">
        <v>0</v>
      </c>
      <c r="J18" s="24">
        <v>48424.650000000125</v>
      </c>
      <c r="K18" s="24">
        <v>7295.1799999999994</v>
      </c>
      <c r="L18" s="24">
        <v>41486.540000000008</v>
      </c>
      <c r="M18" s="24">
        <v>1911.0100000000002</v>
      </c>
      <c r="N18" s="24">
        <v>347415.14999999915</v>
      </c>
      <c r="O18" s="24">
        <v>-26040.649999999943</v>
      </c>
      <c r="P18" s="24">
        <v>0</v>
      </c>
      <c r="Q18" s="24">
        <v>321374.50000000029</v>
      </c>
      <c r="R18" s="24">
        <v>302373.98</v>
      </c>
      <c r="S18" s="24">
        <v>0</v>
      </c>
      <c r="T18" s="24">
        <v>67297.239999999991</v>
      </c>
      <c r="U18" s="24">
        <v>8721.1900000000041</v>
      </c>
      <c r="V18" s="24">
        <f t="shared" si="1"/>
        <v>69984.94</v>
      </c>
      <c r="W18" s="24">
        <f t="shared" si="1"/>
        <v>2922.41</v>
      </c>
      <c r="X18" s="24">
        <f t="shared" si="2"/>
        <v>67062.53</v>
      </c>
      <c r="Y18" s="24">
        <f t="shared" si="0"/>
        <v>598909.28999999911</v>
      </c>
      <c r="Z18" s="24">
        <f t="shared" si="0"/>
        <v>-35310.119999999944</v>
      </c>
      <c r="AA18" s="24">
        <f t="shared" si="0"/>
        <v>-6226.1099999999942</v>
      </c>
      <c r="AB18" s="24">
        <f t="shared" si="0"/>
        <v>557373.06000000041</v>
      </c>
      <c r="AC18" s="24">
        <f t="shared" si="0"/>
        <v>524730.07000000007</v>
      </c>
      <c r="AD18" s="24">
        <f t="shared" si="0"/>
        <v>0</v>
      </c>
      <c r="AE18" s="24">
        <f t="shared" si="0"/>
        <v>115721.89000000012</v>
      </c>
      <c r="AF18" s="24">
        <f t="shared" si="0"/>
        <v>16016.370000000003</v>
      </c>
      <c r="AG18" s="24">
        <f t="shared" si="3"/>
        <v>99705.520000000106</v>
      </c>
      <c r="AH18" s="24">
        <v>264344.33</v>
      </c>
      <c r="AI18" s="24">
        <v>15756.110000000002</v>
      </c>
      <c r="AJ18" s="24">
        <f t="shared" si="4"/>
        <v>248588.22</v>
      </c>
      <c r="AK18" s="24">
        <v>2189769.8200000003</v>
      </c>
      <c r="AL18" s="24">
        <v>-70894.880000000005</v>
      </c>
      <c r="AM18" s="24">
        <v>-65305.170000000056</v>
      </c>
      <c r="AN18" s="24">
        <v>2053569.7700000007</v>
      </c>
      <c r="AO18" s="24">
        <v>1920650.36</v>
      </c>
      <c r="AP18" s="24">
        <v>-809.8699999999717</v>
      </c>
      <c r="AQ18" s="24">
        <v>407939.9499999999</v>
      </c>
      <c r="AR18" s="24">
        <v>27242.190000000002</v>
      </c>
      <c r="AS18" s="24">
        <f t="shared" si="5"/>
        <v>380697.75999999989</v>
      </c>
      <c r="AT18" s="24">
        <v>568232.11</v>
      </c>
      <c r="AU18" s="24">
        <v>2946.5199999999995</v>
      </c>
      <c r="AV18" s="24">
        <f t="shared" si="6"/>
        <v>565285.59</v>
      </c>
      <c r="AW18" s="24">
        <v>4112833.609999998</v>
      </c>
      <c r="AX18" s="24">
        <v>0</v>
      </c>
      <c r="AY18" s="24">
        <v>0</v>
      </c>
      <c r="AZ18" s="24">
        <v>4112833.609999998</v>
      </c>
      <c r="BA18" s="24">
        <v>3749534.0599999987</v>
      </c>
      <c r="BB18" s="24">
        <v>-2731.7899999999931</v>
      </c>
      <c r="BC18" s="24">
        <v>936693.99999999977</v>
      </c>
      <c r="BD18" s="24">
        <v>10840.65</v>
      </c>
      <c r="BE18" s="24">
        <f t="shared" si="7"/>
        <v>925853.34999999974</v>
      </c>
      <c r="BF18" s="24">
        <v>58523.249999999971</v>
      </c>
      <c r="BG18" s="24">
        <v>4724.6599999999989</v>
      </c>
      <c r="BH18" s="24">
        <f t="shared" si="8"/>
        <v>53798.589999999975</v>
      </c>
      <c r="BI18" s="24">
        <v>537622.06000000029</v>
      </c>
      <c r="BJ18" s="24">
        <v>-38808.999999999985</v>
      </c>
      <c r="BK18" s="24">
        <v>0</v>
      </c>
      <c r="BL18" s="24">
        <v>498813.05999999994</v>
      </c>
      <c r="BM18" s="24">
        <v>460313.96</v>
      </c>
      <c r="BN18" s="24">
        <v>0</v>
      </c>
      <c r="BO18" s="24">
        <v>106777.37999999998</v>
      </c>
      <c r="BP18" s="24">
        <v>14479.689999999997</v>
      </c>
      <c r="BQ18" s="24">
        <f t="shared" si="9"/>
        <v>92297.689999999973</v>
      </c>
      <c r="BR18" s="24">
        <v>30315.899999999976</v>
      </c>
      <c r="BS18" s="24">
        <v>452.98000000000008</v>
      </c>
      <c r="BT18" s="24">
        <f t="shared" si="10"/>
        <v>29862.919999999976</v>
      </c>
      <c r="BU18" s="24">
        <v>314971.02000000014</v>
      </c>
      <c r="BV18" s="24">
        <v>0</v>
      </c>
      <c r="BW18" s="24">
        <v>0</v>
      </c>
      <c r="BX18" s="24">
        <v>314971.02000000014</v>
      </c>
      <c r="BY18" s="24">
        <v>291057.91999999993</v>
      </c>
      <c r="BZ18" s="24">
        <v>0</v>
      </c>
      <c r="CA18" s="24">
        <v>54513.360000000008</v>
      </c>
      <c r="CB18" s="24">
        <v>737.3399999999998</v>
      </c>
      <c r="CC18" s="24">
        <f t="shared" si="11"/>
        <v>53776.020000000011</v>
      </c>
      <c r="CD18" s="24">
        <f t="shared" si="12"/>
        <v>-71531.280000000057</v>
      </c>
      <c r="CE18" s="24">
        <f t="shared" si="13"/>
        <v>964597.84999999986</v>
      </c>
      <c r="CF18" s="24">
        <f t="shared" si="14"/>
        <v>1552330.3399999999</v>
      </c>
    </row>
    <row r="19" spans="1:84" x14ac:dyDescent="0.25">
      <c r="A19" s="1" t="s">
        <v>36</v>
      </c>
      <c r="B19" s="24">
        <v>6112.4800000000023</v>
      </c>
      <c r="C19" s="24">
        <v>406.59</v>
      </c>
      <c r="D19" s="24">
        <v>66434.399999999994</v>
      </c>
      <c r="E19" s="24">
        <v>-2852.6600000000003</v>
      </c>
      <c r="F19" s="24">
        <v>-1403.37</v>
      </c>
      <c r="G19" s="24">
        <v>62178.369999999995</v>
      </c>
      <c r="H19" s="24">
        <v>58398.349999999991</v>
      </c>
      <c r="I19" s="24">
        <v>0</v>
      </c>
      <c r="J19" s="24">
        <v>11356.87</v>
      </c>
      <c r="K19" s="24">
        <v>1870.96</v>
      </c>
      <c r="L19" s="24">
        <v>8615.4699999999993</v>
      </c>
      <c r="M19" s="24">
        <v>1025.79</v>
      </c>
      <c r="N19" s="24">
        <v>90379.180000000008</v>
      </c>
      <c r="O19" s="24">
        <v>-6161.1700000000019</v>
      </c>
      <c r="P19" s="24">
        <v>0</v>
      </c>
      <c r="Q19" s="24">
        <v>84218.010000000082</v>
      </c>
      <c r="R19" s="24">
        <v>79330.23000000001</v>
      </c>
      <c r="S19" s="24">
        <v>0</v>
      </c>
      <c r="T19" s="24">
        <v>14375.969999999998</v>
      </c>
      <c r="U19" s="24">
        <v>1898.5100000000002</v>
      </c>
      <c r="V19" s="24">
        <f t="shared" si="1"/>
        <v>14727.95</v>
      </c>
      <c r="W19" s="24">
        <f t="shared" si="1"/>
        <v>1432.3799999999999</v>
      </c>
      <c r="X19" s="24">
        <f t="shared" si="2"/>
        <v>13295.570000000002</v>
      </c>
      <c r="Y19" s="24">
        <f t="shared" si="0"/>
        <v>156813.58000000002</v>
      </c>
      <c r="Z19" s="24">
        <f t="shared" si="0"/>
        <v>-9013.8300000000017</v>
      </c>
      <c r="AA19" s="24">
        <f t="shared" si="0"/>
        <v>-1403.37</v>
      </c>
      <c r="AB19" s="24">
        <f t="shared" si="0"/>
        <v>146396.38000000006</v>
      </c>
      <c r="AC19" s="24">
        <f t="shared" si="0"/>
        <v>137728.58000000002</v>
      </c>
      <c r="AD19" s="24">
        <f t="shared" si="0"/>
        <v>0</v>
      </c>
      <c r="AE19" s="24">
        <f t="shared" si="0"/>
        <v>25732.839999999997</v>
      </c>
      <c r="AF19" s="24">
        <f t="shared" si="0"/>
        <v>3769.4700000000003</v>
      </c>
      <c r="AG19" s="24">
        <f t="shared" si="3"/>
        <v>21963.369999999995</v>
      </c>
      <c r="AH19" s="24">
        <v>55352.010000000017</v>
      </c>
      <c r="AI19" s="24">
        <v>5371.99</v>
      </c>
      <c r="AJ19" s="24">
        <f t="shared" si="4"/>
        <v>49980.020000000019</v>
      </c>
      <c r="AK19" s="24">
        <v>586276.56000000006</v>
      </c>
      <c r="AL19" s="24">
        <v>-24902.080000000002</v>
      </c>
      <c r="AM19" s="24">
        <v>-15002.360000000004</v>
      </c>
      <c r="AN19" s="24">
        <v>546372.12000000023</v>
      </c>
      <c r="AO19" s="24">
        <v>510934.77000000014</v>
      </c>
      <c r="AP19" s="24">
        <v>-932.31999999999971</v>
      </c>
      <c r="AQ19" s="24">
        <v>97839</v>
      </c>
      <c r="AR19" s="24">
        <v>13353.95</v>
      </c>
      <c r="AS19" s="24">
        <f t="shared" si="5"/>
        <v>84485.05</v>
      </c>
      <c r="AT19" s="24">
        <v>162765.26</v>
      </c>
      <c r="AU19" s="24">
        <v>2828.4700000000003</v>
      </c>
      <c r="AV19" s="24">
        <f t="shared" si="6"/>
        <v>159936.79</v>
      </c>
      <c r="AW19" s="24">
        <v>1297429.5800000008</v>
      </c>
      <c r="AX19" s="24">
        <v>0</v>
      </c>
      <c r="AY19" s="24">
        <v>0</v>
      </c>
      <c r="AZ19" s="24">
        <v>1297429.5800000008</v>
      </c>
      <c r="BA19" s="24">
        <v>1211233.33</v>
      </c>
      <c r="BB19" s="24">
        <v>-472.4899999999991</v>
      </c>
      <c r="BC19" s="24">
        <v>246752.30999999988</v>
      </c>
      <c r="BD19" s="24">
        <v>1091.76</v>
      </c>
      <c r="BE19" s="24">
        <f t="shared" si="7"/>
        <v>245660.54999999987</v>
      </c>
      <c r="BF19" s="24">
        <v>12675.36</v>
      </c>
      <c r="BG19" s="24">
        <v>1509.05</v>
      </c>
      <c r="BH19" s="24">
        <f t="shared" si="8"/>
        <v>11166.310000000001</v>
      </c>
      <c r="BI19" s="24">
        <v>137229.32999999999</v>
      </c>
      <c r="BJ19" s="24">
        <v>-8948.8899999999958</v>
      </c>
      <c r="BK19" s="24">
        <v>0</v>
      </c>
      <c r="BL19" s="24">
        <v>128280.44</v>
      </c>
      <c r="BM19" s="24">
        <v>119870.92000000001</v>
      </c>
      <c r="BN19" s="24">
        <v>0</v>
      </c>
      <c r="BO19" s="24">
        <v>22485.160000000014</v>
      </c>
      <c r="BP19" s="24">
        <v>2909.33</v>
      </c>
      <c r="BQ19" s="24">
        <f t="shared" si="9"/>
        <v>19575.830000000016</v>
      </c>
      <c r="BR19" s="24">
        <v>8828.3999999999978</v>
      </c>
      <c r="BS19" s="24">
        <v>812.17000000000007</v>
      </c>
      <c r="BT19" s="24">
        <f t="shared" si="10"/>
        <v>8016.2299999999977</v>
      </c>
      <c r="BU19" s="24">
        <v>101789.70000000001</v>
      </c>
      <c r="BV19" s="24">
        <v>0</v>
      </c>
      <c r="BW19" s="24">
        <v>0</v>
      </c>
      <c r="BX19" s="24">
        <v>101789.70000000001</v>
      </c>
      <c r="BY19" s="24">
        <v>97782.460000000036</v>
      </c>
      <c r="BZ19" s="24">
        <v>0</v>
      </c>
      <c r="CA19" s="24">
        <v>12047.439999999999</v>
      </c>
      <c r="CB19" s="24">
        <v>23.97</v>
      </c>
      <c r="CC19" s="24">
        <f t="shared" si="11"/>
        <v>12023.47</v>
      </c>
      <c r="CD19" s="24">
        <f t="shared" si="12"/>
        <v>-16405.730000000003</v>
      </c>
      <c r="CE19" s="24">
        <f t="shared" si="13"/>
        <v>242394.92000000004</v>
      </c>
      <c r="CF19" s="24">
        <f t="shared" si="14"/>
        <v>383708.26999999984</v>
      </c>
    </row>
    <row r="20" spans="1:84" x14ac:dyDescent="0.25">
      <c r="A20" s="1" t="s">
        <v>37</v>
      </c>
      <c r="B20" s="24">
        <v>42660.009999999995</v>
      </c>
      <c r="C20" s="24">
        <v>1296.4099999999999</v>
      </c>
      <c r="D20" s="24">
        <v>362278.27000000014</v>
      </c>
      <c r="E20" s="24">
        <v>-13686.519999999995</v>
      </c>
      <c r="F20" s="24">
        <v>-16048.320000000014</v>
      </c>
      <c r="G20" s="24">
        <v>332543.43000000081</v>
      </c>
      <c r="H20" s="24">
        <v>309523.84000000003</v>
      </c>
      <c r="I20" s="24">
        <v>0</v>
      </c>
      <c r="J20" s="24">
        <v>71603.270000000179</v>
      </c>
      <c r="K20" s="24">
        <v>7220.0799999999954</v>
      </c>
      <c r="L20" s="24">
        <v>65964.550000000017</v>
      </c>
      <c r="M20" s="24">
        <v>4187.97</v>
      </c>
      <c r="N20" s="24">
        <v>512632.60999999882</v>
      </c>
      <c r="O20" s="24">
        <v>-39331.860000000044</v>
      </c>
      <c r="P20" s="24">
        <v>0</v>
      </c>
      <c r="Q20" s="24">
        <v>473300.75000000006</v>
      </c>
      <c r="R20" s="24">
        <v>441202.28999999992</v>
      </c>
      <c r="S20" s="24">
        <v>0</v>
      </c>
      <c r="T20" s="24">
        <v>103585.64</v>
      </c>
      <c r="U20" s="24">
        <v>9710.600000000004</v>
      </c>
      <c r="V20" s="24">
        <f t="shared" si="1"/>
        <v>108624.56000000001</v>
      </c>
      <c r="W20" s="24">
        <f t="shared" si="1"/>
        <v>5484.38</v>
      </c>
      <c r="X20" s="24">
        <f t="shared" si="2"/>
        <v>103140.18000000001</v>
      </c>
      <c r="Y20" s="24">
        <f t="shared" si="0"/>
        <v>874910.87999999896</v>
      </c>
      <c r="Z20" s="24">
        <f t="shared" si="0"/>
        <v>-53018.380000000041</v>
      </c>
      <c r="AA20" s="24">
        <f t="shared" si="0"/>
        <v>-16048.320000000014</v>
      </c>
      <c r="AB20" s="24">
        <f t="shared" si="0"/>
        <v>805844.18000000087</v>
      </c>
      <c r="AC20" s="24">
        <f t="shared" si="0"/>
        <v>750726.12999999989</v>
      </c>
      <c r="AD20" s="24">
        <f t="shared" si="0"/>
        <v>0</v>
      </c>
      <c r="AE20" s="24">
        <f t="shared" si="0"/>
        <v>175188.91000000018</v>
      </c>
      <c r="AF20" s="24">
        <f t="shared" si="0"/>
        <v>16930.68</v>
      </c>
      <c r="AG20" s="24">
        <f t="shared" si="3"/>
        <v>158258.23000000019</v>
      </c>
      <c r="AH20" s="24">
        <v>396349.44999999943</v>
      </c>
      <c r="AI20" s="24">
        <v>13875.26</v>
      </c>
      <c r="AJ20" s="24">
        <f t="shared" si="4"/>
        <v>382474.18999999942</v>
      </c>
      <c r="AK20" s="24">
        <v>3158380.4899999979</v>
      </c>
      <c r="AL20" s="24">
        <v>-108501.80999999988</v>
      </c>
      <c r="AM20" s="24">
        <v>-180549.09000000003</v>
      </c>
      <c r="AN20" s="24">
        <v>2869329.5899999985</v>
      </c>
      <c r="AO20" s="24">
        <v>2650774.9499999993</v>
      </c>
      <c r="AP20" s="24">
        <v>-11248.23999999998</v>
      </c>
      <c r="AQ20" s="24">
        <v>631665.11999999988</v>
      </c>
      <c r="AR20" s="24">
        <v>41884.530000000006</v>
      </c>
      <c r="AS20" s="24">
        <f t="shared" si="5"/>
        <v>589780.58999999985</v>
      </c>
      <c r="AT20" s="24">
        <v>313385.43000000017</v>
      </c>
      <c r="AU20" s="24">
        <v>6920.38</v>
      </c>
      <c r="AV20" s="24">
        <f t="shared" si="6"/>
        <v>306465.05000000016</v>
      </c>
      <c r="AW20" s="24">
        <v>4868489.3800000027</v>
      </c>
      <c r="AX20" s="24">
        <v>0</v>
      </c>
      <c r="AY20" s="24">
        <v>0</v>
      </c>
      <c r="AZ20" s="24">
        <v>4868489.3800000027</v>
      </c>
      <c r="BA20" s="24">
        <v>4004048.069999997</v>
      </c>
      <c r="BB20" s="24">
        <v>-2570.8900000000049</v>
      </c>
      <c r="BC20" s="24">
        <v>1201103.6100000003</v>
      </c>
      <c r="BD20" s="24">
        <v>32768.140000000007</v>
      </c>
      <c r="BE20" s="24">
        <f t="shared" si="7"/>
        <v>1168335.4700000004</v>
      </c>
      <c r="BF20" s="24">
        <v>80125.460000000079</v>
      </c>
      <c r="BG20" s="24">
        <v>10301.489999999996</v>
      </c>
      <c r="BH20" s="24">
        <f t="shared" si="8"/>
        <v>69823.970000000088</v>
      </c>
      <c r="BI20" s="24">
        <v>790444.98000000045</v>
      </c>
      <c r="BJ20" s="24">
        <v>-59579.709999999941</v>
      </c>
      <c r="BK20" s="24">
        <v>0</v>
      </c>
      <c r="BL20" s="24">
        <v>730865.27000000014</v>
      </c>
      <c r="BM20" s="24">
        <v>656755.34</v>
      </c>
      <c r="BN20" s="24">
        <v>0</v>
      </c>
      <c r="BO20" s="24">
        <v>158545.61000000002</v>
      </c>
      <c r="BP20" s="24">
        <v>14611.710000000003</v>
      </c>
      <c r="BQ20" s="24">
        <f t="shared" si="9"/>
        <v>143933.90000000002</v>
      </c>
      <c r="BR20" s="24">
        <v>40769.47999999996</v>
      </c>
      <c r="BS20" s="24">
        <v>940.71000000000015</v>
      </c>
      <c r="BT20" s="24">
        <f t="shared" si="10"/>
        <v>39828.76999999996</v>
      </c>
      <c r="BU20" s="24">
        <v>442875.57000000036</v>
      </c>
      <c r="BV20" s="24">
        <v>7.0000000000000007E-2</v>
      </c>
      <c r="BW20" s="24">
        <v>0</v>
      </c>
      <c r="BX20" s="24">
        <v>442875.64000000036</v>
      </c>
      <c r="BY20" s="24">
        <v>416795.27999999991</v>
      </c>
      <c r="BZ20" s="24">
        <v>0</v>
      </c>
      <c r="CA20" s="24">
        <v>67992.400000000009</v>
      </c>
      <c r="CB20" s="24">
        <v>2083.2700000000009</v>
      </c>
      <c r="CC20" s="24">
        <f t="shared" si="11"/>
        <v>65909.13</v>
      </c>
      <c r="CD20" s="24">
        <f t="shared" si="12"/>
        <v>-196597.41000000003</v>
      </c>
      <c r="CE20" s="24">
        <f t="shared" si="13"/>
        <v>901732.15999999968</v>
      </c>
      <c r="CF20" s="24">
        <f t="shared" si="14"/>
        <v>2126217.3200000003</v>
      </c>
    </row>
    <row r="21" spans="1:84" x14ac:dyDescent="0.25">
      <c r="A21" s="1" t="s">
        <v>38</v>
      </c>
      <c r="B21" s="24">
        <v>18761.610000000008</v>
      </c>
      <c r="C21" s="24">
        <v>614.59</v>
      </c>
      <c r="D21" s="24">
        <v>137718.05999999997</v>
      </c>
      <c r="E21" s="24">
        <v>-4875.4000000000033</v>
      </c>
      <c r="F21" s="24">
        <v>-5776.4399999999987</v>
      </c>
      <c r="G21" s="24">
        <v>127066.21999999991</v>
      </c>
      <c r="H21" s="24">
        <v>118052.34000000005</v>
      </c>
      <c r="I21" s="24">
        <v>0</v>
      </c>
      <c r="J21" s="24">
        <v>33237.199999999997</v>
      </c>
      <c r="K21" s="24">
        <v>6076.3000000000011</v>
      </c>
      <c r="L21" s="24">
        <v>29404.73</v>
      </c>
      <c r="M21" s="24">
        <v>569.89</v>
      </c>
      <c r="N21" s="24">
        <v>201239.42999999993</v>
      </c>
      <c r="O21" s="24">
        <v>-15459.900000000001</v>
      </c>
      <c r="P21" s="24">
        <v>0</v>
      </c>
      <c r="Q21" s="24">
        <v>185779.52999999985</v>
      </c>
      <c r="R21" s="24">
        <v>174362.69000000003</v>
      </c>
      <c r="S21" s="24">
        <v>0</v>
      </c>
      <c r="T21" s="24">
        <v>48902.310000000034</v>
      </c>
      <c r="U21" s="24">
        <v>8650.6299999999992</v>
      </c>
      <c r="V21" s="24">
        <f t="shared" si="1"/>
        <v>48166.340000000011</v>
      </c>
      <c r="W21" s="24">
        <f t="shared" si="1"/>
        <v>1184.48</v>
      </c>
      <c r="X21" s="24">
        <f t="shared" si="2"/>
        <v>46981.860000000008</v>
      </c>
      <c r="Y21" s="24">
        <f t="shared" ref="Y21:AF52" si="15">D21+N21</f>
        <v>338957.48999999987</v>
      </c>
      <c r="Z21" s="24">
        <f t="shared" si="15"/>
        <v>-20335.300000000003</v>
      </c>
      <c r="AA21" s="24">
        <f t="shared" si="15"/>
        <v>-5776.4399999999987</v>
      </c>
      <c r="AB21" s="24">
        <f t="shared" si="15"/>
        <v>312845.74999999977</v>
      </c>
      <c r="AC21" s="24">
        <f t="shared" si="15"/>
        <v>292415.03000000009</v>
      </c>
      <c r="AD21" s="24">
        <f t="shared" si="15"/>
        <v>0</v>
      </c>
      <c r="AE21" s="24">
        <f t="shared" si="15"/>
        <v>82139.510000000038</v>
      </c>
      <c r="AF21" s="24">
        <f t="shared" si="15"/>
        <v>14726.93</v>
      </c>
      <c r="AG21" s="24">
        <f t="shared" si="3"/>
        <v>67412.580000000045</v>
      </c>
      <c r="AH21" s="24">
        <v>173487.39999999994</v>
      </c>
      <c r="AI21" s="24">
        <v>5304.7400000000007</v>
      </c>
      <c r="AJ21" s="24">
        <f t="shared" si="4"/>
        <v>168182.65999999995</v>
      </c>
      <c r="AK21" s="24">
        <v>1195853.0400000003</v>
      </c>
      <c r="AL21" s="24">
        <v>-39173.859999999979</v>
      </c>
      <c r="AM21" s="24">
        <v>-66288.420000000042</v>
      </c>
      <c r="AN21" s="24">
        <v>1090390.7600000002</v>
      </c>
      <c r="AO21" s="24">
        <v>1027050.55</v>
      </c>
      <c r="AP21" s="24">
        <v>5.4569682106375694E-12</v>
      </c>
      <c r="AQ21" s="24">
        <v>241292.91999999998</v>
      </c>
      <c r="AR21" s="24">
        <v>9770.0500000000011</v>
      </c>
      <c r="AS21" s="24">
        <f t="shared" si="5"/>
        <v>231522.87</v>
      </c>
      <c r="AT21" s="24">
        <v>122390.25999999997</v>
      </c>
      <c r="AU21" s="24">
        <v>1673.3799999999999</v>
      </c>
      <c r="AV21" s="24">
        <f t="shared" si="6"/>
        <v>120716.87999999996</v>
      </c>
      <c r="AW21" s="24">
        <v>1777083.3100000017</v>
      </c>
      <c r="AX21" s="24">
        <v>1610.42</v>
      </c>
      <c r="AY21" s="24">
        <v>0</v>
      </c>
      <c r="AZ21" s="24">
        <v>1778693.7300000016</v>
      </c>
      <c r="BA21" s="24">
        <v>1448261.1100000003</v>
      </c>
      <c r="BB21" s="24">
        <v>-2.1032064978498966E-12</v>
      </c>
      <c r="BC21" s="24">
        <v>458205.14999999997</v>
      </c>
      <c r="BD21" s="24">
        <v>7055.6500000000005</v>
      </c>
      <c r="BE21" s="24">
        <f t="shared" si="7"/>
        <v>451149.49999999994</v>
      </c>
      <c r="BF21" s="24">
        <v>37943.519999999997</v>
      </c>
      <c r="BG21" s="24">
        <v>2712.52</v>
      </c>
      <c r="BH21" s="24">
        <f t="shared" si="8"/>
        <v>35231</v>
      </c>
      <c r="BI21" s="24">
        <v>297474.34000000003</v>
      </c>
      <c r="BJ21" s="24">
        <v>-16096.34</v>
      </c>
      <c r="BK21" s="24">
        <v>0</v>
      </c>
      <c r="BL21" s="24">
        <v>281378</v>
      </c>
      <c r="BM21" s="24">
        <v>253548.47999999998</v>
      </c>
      <c r="BN21" s="24">
        <v>0</v>
      </c>
      <c r="BO21" s="24">
        <v>77188.209999999992</v>
      </c>
      <c r="BP21" s="24">
        <v>14127.689999999997</v>
      </c>
      <c r="BQ21" s="24">
        <f t="shared" si="9"/>
        <v>63060.52</v>
      </c>
      <c r="BR21" s="24">
        <v>15539.380000000003</v>
      </c>
      <c r="BS21" s="24">
        <v>98.02</v>
      </c>
      <c r="BT21" s="24">
        <f t="shared" si="10"/>
        <v>15441.360000000002</v>
      </c>
      <c r="BU21" s="24">
        <v>160309.52000000005</v>
      </c>
      <c r="BV21" s="24">
        <v>84.78</v>
      </c>
      <c r="BW21" s="24">
        <v>0</v>
      </c>
      <c r="BX21" s="24">
        <v>160394.30000000002</v>
      </c>
      <c r="BY21" s="24">
        <v>150402.02999999994</v>
      </c>
      <c r="BZ21" s="24">
        <v>0</v>
      </c>
      <c r="CA21" s="24">
        <v>25893.209999999995</v>
      </c>
      <c r="CB21" s="24">
        <v>459.58</v>
      </c>
      <c r="CC21" s="24">
        <f t="shared" si="11"/>
        <v>25433.629999999994</v>
      </c>
      <c r="CD21" s="24">
        <f t="shared" si="12"/>
        <v>-72064.860000000044</v>
      </c>
      <c r="CE21" s="24">
        <f t="shared" si="13"/>
        <v>386553.75999999989</v>
      </c>
      <c r="CF21" s="24">
        <f t="shared" si="14"/>
        <v>838579.1</v>
      </c>
    </row>
    <row r="22" spans="1:84" x14ac:dyDescent="0.25">
      <c r="A22" s="1" t="s">
        <v>39</v>
      </c>
      <c r="B22" s="24">
        <v>10546.209999999997</v>
      </c>
      <c r="C22" s="24">
        <v>201.12</v>
      </c>
      <c r="D22" s="24">
        <v>88393.899999999965</v>
      </c>
      <c r="E22" s="24">
        <v>-3019.9399999999996</v>
      </c>
      <c r="F22" s="24">
        <v>-3375.2999999999997</v>
      </c>
      <c r="G22" s="24">
        <v>81998.660000000062</v>
      </c>
      <c r="H22" s="24">
        <v>78598.109999999986</v>
      </c>
      <c r="I22" s="24">
        <v>0</v>
      </c>
      <c r="J22" s="24">
        <v>18578.240000000002</v>
      </c>
      <c r="K22" s="24">
        <v>4832.6000000000004</v>
      </c>
      <c r="L22" s="24">
        <v>15450.399999999998</v>
      </c>
      <c r="M22" s="24">
        <v>284.14999999999998</v>
      </c>
      <c r="N22" s="24">
        <v>121006.03000000004</v>
      </c>
      <c r="O22" s="24">
        <v>-7881.8100000000068</v>
      </c>
      <c r="P22" s="24">
        <v>0</v>
      </c>
      <c r="Q22" s="24">
        <v>113124.22000000009</v>
      </c>
      <c r="R22" s="24">
        <v>107597.68000000002</v>
      </c>
      <c r="S22" s="24">
        <v>0</v>
      </c>
      <c r="T22" s="24">
        <v>27258.089999999989</v>
      </c>
      <c r="U22" s="24">
        <v>6565.3</v>
      </c>
      <c r="V22" s="24">
        <f t="shared" si="1"/>
        <v>25996.609999999993</v>
      </c>
      <c r="W22" s="24">
        <f t="shared" si="1"/>
        <v>485.27</v>
      </c>
      <c r="X22" s="24">
        <f t="shared" si="2"/>
        <v>25511.339999999993</v>
      </c>
      <c r="Y22" s="24">
        <f t="shared" si="15"/>
        <v>209399.93</v>
      </c>
      <c r="Z22" s="24">
        <f t="shared" si="15"/>
        <v>-10901.750000000007</v>
      </c>
      <c r="AA22" s="24">
        <f t="shared" si="15"/>
        <v>-3375.2999999999997</v>
      </c>
      <c r="AB22" s="24">
        <f t="shared" si="15"/>
        <v>195122.88000000015</v>
      </c>
      <c r="AC22" s="24">
        <f t="shared" si="15"/>
        <v>186195.79</v>
      </c>
      <c r="AD22" s="24">
        <f t="shared" si="15"/>
        <v>0</v>
      </c>
      <c r="AE22" s="24">
        <f t="shared" si="15"/>
        <v>45836.329999999987</v>
      </c>
      <c r="AF22" s="24">
        <f t="shared" si="15"/>
        <v>11397.900000000001</v>
      </c>
      <c r="AG22" s="24">
        <f t="shared" si="3"/>
        <v>34438.429999999986</v>
      </c>
      <c r="AH22" s="24">
        <v>93294.970000000016</v>
      </c>
      <c r="AI22" s="24">
        <v>2171.8100000000004</v>
      </c>
      <c r="AJ22" s="24">
        <f t="shared" si="4"/>
        <v>91123.160000000018</v>
      </c>
      <c r="AK22" s="24">
        <v>776193.97000000044</v>
      </c>
      <c r="AL22" s="24">
        <v>-22140.52</v>
      </c>
      <c r="AM22" s="24">
        <v>-34992.76</v>
      </c>
      <c r="AN22" s="24">
        <v>719060.69</v>
      </c>
      <c r="AO22" s="24">
        <v>663718.2300000001</v>
      </c>
      <c r="AP22" s="24">
        <v>-312.63999999999794</v>
      </c>
      <c r="AQ22" s="24">
        <v>151135.15999999997</v>
      </c>
      <c r="AR22" s="24">
        <v>4982.1799999999994</v>
      </c>
      <c r="AS22" s="24">
        <f t="shared" si="5"/>
        <v>146152.97999999998</v>
      </c>
      <c r="AT22" s="24">
        <v>237330.60999999996</v>
      </c>
      <c r="AU22" s="24">
        <v>0</v>
      </c>
      <c r="AV22" s="24">
        <f t="shared" si="6"/>
        <v>237330.60999999996</v>
      </c>
      <c r="AW22" s="24">
        <v>1647193.0199999996</v>
      </c>
      <c r="AX22" s="24">
        <v>0</v>
      </c>
      <c r="AY22" s="24">
        <v>0</v>
      </c>
      <c r="AZ22" s="24">
        <v>1647193.0199999996</v>
      </c>
      <c r="BA22" s="24">
        <v>1530309.53</v>
      </c>
      <c r="BB22" s="24">
        <v>-121.85999999999916</v>
      </c>
      <c r="BC22" s="24">
        <v>356621.87999999989</v>
      </c>
      <c r="BD22" s="24">
        <v>2529.6400000000003</v>
      </c>
      <c r="BE22" s="24">
        <f t="shared" si="7"/>
        <v>354092.23999999987</v>
      </c>
      <c r="BF22" s="24">
        <v>22729.3</v>
      </c>
      <c r="BG22" s="24">
        <v>418.01</v>
      </c>
      <c r="BH22" s="24">
        <f t="shared" si="8"/>
        <v>22311.29</v>
      </c>
      <c r="BI22" s="24">
        <v>183804.21000000014</v>
      </c>
      <c r="BJ22" s="24">
        <v>-11683.629999999997</v>
      </c>
      <c r="BK22" s="24">
        <v>0</v>
      </c>
      <c r="BL22" s="24">
        <v>172120.57999999996</v>
      </c>
      <c r="BM22" s="24">
        <v>161441.35999999999</v>
      </c>
      <c r="BN22" s="24">
        <v>0</v>
      </c>
      <c r="BO22" s="24">
        <v>43311.930000000037</v>
      </c>
      <c r="BP22" s="24">
        <v>10321.420000000007</v>
      </c>
      <c r="BQ22" s="24">
        <f t="shared" si="9"/>
        <v>32990.510000000031</v>
      </c>
      <c r="BR22" s="24">
        <v>12337.970000000001</v>
      </c>
      <c r="BS22" s="24">
        <v>0</v>
      </c>
      <c r="BT22" s="24">
        <f t="shared" si="10"/>
        <v>12337.970000000001</v>
      </c>
      <c r="BU22" s="24">
        <v>124583.97000000015</v>
      </c>
      <c r="BV22" s="24">
        <v>0</v>
      </c>
      <c r="BW22" s="24">
        <v>0</v>
      </c>
      <c r="BX22" s="24">
        <v>124583.97000000015</v>
      </c>
      <c r="BY22" s="24">
        <v>119197.93999999996</v>
      </c>
      <c r="BZ22" s="24">
        <v>0</v>
      </c>
      <c r="CA22" s="24">
        <v>17856.139999999992</v>
      </c>
      <c r="CB22" s="24">
        <v>132.14000000000001</v>
      </c>
      <c r="CC22" s="24">
        <f t="shared" si="11"/>
        <v>17723.999999999993</v>
      </c>
      <c r="CD22" s="24">
        <f t="shared" si="12"/>
        <v>-38368.060000000005</v>
      </c>
      <c r="CE22" s="24">
        <f t="shared" si="13"/>
        <v>388614.37</v>
      </c>
      <c r="CF22" s="24">
        <f t="shared" si="14"/>
        <v>585398.15999999992</v>
      </c>
    </row>
    <row r="23" spans="1:84" x14ac:dyDescent="0.25">
      <c r="A23" s="1" t="s">
        <v>40</v>
      </c>
      <c r="B23" s="24">
        <v>26076.380000000019</v>
      </c>
      <c r="C23" s="24">
        <v>1479.2299999999996</v>
      </c>
      <c r="D23" s="24">
        <v>239310.14000000013</v>
      </c>
      <c r="E23" s="24">
        <v>-8992.5400000000009</v>
      </c>
      <c r="F23" s="24">
        <v>-11356.820000000005</v>
      </c>
      <c r="G23" s="24">
        <v>218960.78000000049</v>
      </c>
      <c r="H23" s="24">
        <v>194723.91</v>
      </c>
      <c r="I23" s="24">
        <v>0</v>
      </c>
      <c r="J23" s="24">
        <v>59343.880000000107</v>
      </c>
      <c r="K23" s="24">
        <v>10509.860000000004</v>
      </c>
      <c r="L23" s="24">
        <v>40860.239999999998</v>
      </c>
      <c r="M23" s="24">
        <v>3518.1799999999994</v>
      </c>
      <c r="N23" s="24">
        <v>345111.53999999911</v>
      </c>
      <c r="O23" s="24">
        <v>-25001.269999999953</v>
      </c>
      <c r="P23" s="24">
        <v>0</v>
      </c>
      <c r="Q23" s="24">
        <v>320110.27000000048</v>
      </c>
      <c r="R23" s="24">
        <v>282817.17000000004</v>
      </c>
      <c r="S23" s="24">
        <v>0</v>
      </c>
      <c r="T23" s="24">
        <v>89460.449999999983</v>
      </c>
      <c r="U23" s="24">
        <v>14825.29</v>
      </c>
      <c r="V23" s="24">
        <f t="shared" si="1"/>
        <v>66936.620000000024</v>
      </c>
      <c r="W23" s="24">
        <f t="shared" si="1"/>
        <v>4997.4099999999989</v>
      </c>
      <c r="X23" s="24">
        <f t="shared" si="2"/>
        <v>61939.210000000028</v>
      </c>
      <c r="Y23" s="24">
        <f t="shared" si="15"/>
        <v>584421.67999999924</v>
      </c>
      <c r="Z23" s="24">
        <f t="shared" si="15"/>
        <v>-33993.809999999954</v>
      </c>
      <c r="AA23" s="24">
        <f t="shared" si="15"/>
        <v>-11356.820000000005</v>
      </c>
      <c r="AB23" s="24">
        <f t="shared" si="15"/>
        <v>539071.05000000098</v>
      </c>
      <c r="AC23" s="24">
        <f t="shared" si="15"/>
        <v>477541.08000000007</v>
      </c>
      <c r="AD23" s="24">
        <f t="shared" si="15"/>
        <v>0</v>
      </c>
      <c r="AE23" s="24">
        <f t="shared" si="15"/>
        <v>148804.33000000007</v>
      </c>
      <c r="AF23" s="24">
        <f t="shared" si="15"/>
        <v>25335.150000000005</v>
      </c>
      <c r="AG23" s="24">
        <f t="shared" si="3"/>
        <v>123469.18000000007</v>
      </c>
      <c r="AH23" s="24">
        <v>239112.38</v>
      </c>
      <c r="AI23" s="24">
        <v>14011.430000000002</v>
      </c>
      <c r="AJ23" s="24">
        <f t="shared" si="4"/>
        <v>225100.95</v>
      </c>
      <c r="AK23" s="24">
        <v>2070174.6999999997</v>
      </c>
      <c r="AL23" s="24">
        <v>-93389.240000000078</v>
      </c>
      <c r="AM23" s="24">
        <v>-126011.29999999993</v>
      </c>
      <c r="AN23" s="24">
        <v>1850774.1599999997</v>
      </c>
      <c r="AO23" s="24">
        <v>1645714.6400000001</v>
      </c>
      <c r="AP23" s="24">
        <v>-1526.7299999999786</v>
      </c>
      <c r="AQ23" s="24">
        <v>472516.82999999996</v>
      </c>
      <c r="AR23" s="24">
        <v>43883.090000000004</v>
      </c>
      <c r="AS23" s="24">
        <f t="shared" si="5"/>
        <v>428633.73999999993</v>
      </c>
      <c r="AT23" s="24">
        <v>193880.24000000019</v>
      </c>
      <c r="AU23" s="24">
        <v>4381.66</v>
      </c>
      <c r="AV23" s="24">
        <f t="shared" si="6"/>
        <v>189498.58000000019</v>
      </c>
      <c r="AW23" s="24">
        <v>2769206.2799999993</v>
      </c>
      <c r="AX23" s="24">
        <v>0</v>
      </c>
      <c r="AY23" s="24">
        <v>0</v>
      </c>
      <c r="AZ23" s="24">
        <v>2769206.2799999993</v>
      </c>
      <c r="BA23" s="24">
        <v>2204340.0600000005</v>
      </c>
      <c r="BB23" s="24">
        <v>-3057.2300000000014</v>
      </c>
      <c r="BC23" s="24">
        <v>772836.33999999985</v>
      </c>
      <c r="BD23" s="24">
        <v>21528.769999999997</v>
      </c>
      <c r="BE23" s="24">
        <f t="shared" si="7"/>
        <v>751307.56999999983</v>
      </c>
      <c r="BF23" s="24">
        <v>57986.640000000007</v>
      </c>
      <c r="BG23" s="24">
        <v>6291.9900000000016</v>
      </c>
      <c r="BH23" s="24">
        <f t="shared" si="8"/>
        <v>51694.650000000009</v>
      </c>
      <c r="BI23" s="24">
        <v>501254.87</v>
      </c>
      <c r="BJ23" s="24">
        <v>-44471.890000000021</v>
      </c>
      <c r="BK23" s="24">
        <v>0</v>
      </c>
      <c r="BL23" s="24">
        <v>456782.98</v>
      </c>
      <c r="BM23" s="24">
        <v>398465.73999999964</v>
      </c>
      <c r="BN23" s="24">
        <v>0</v>
      </c>
      <c r="BO23" s="24">
        <v>134247.02999999997</v>
      </c>
      <c r="BP23" s="24">
        <v>24235.140000000014</v>
      </c>
      <c r="BQ23" s="24">
        <f t="shared" si="9"/>
        <v>110011.88999999996</v>
      </c>
      <c r="BR23" s="24">
        <v>29362.249999999989</v>
      </c>
      <c r="BS23" s="24">
        <v>663.98</v>
      </c>
      <c r="BT23" s="24">
        <f t="shared" si="10"/>
        <v>28698.26999999999</v>
      </c>
      <c r="BU23" s="24">
        <v>290211.17999999964</v>
      </c>
      <c r="BV23" s="24">
        <v>-65102.900000000074</v>
      </c>
      <c r="BW23" s="24">
        <v>0</v>
      </c>
      <c r="BX23" s="24">
        <v>225108.28000000049</v>
      </c>
      <c r="BY23" s="24">
        <v>199831.97999999998</v>
      </c>
      <c r="BZ23" s="24">
        <v>0</v>
      </c>
      <c r="CA23" s="24">
        <v>73246.809999999954</v>
      </c>
      <c r="CB23" s="24">
        <v>19272.239999999994</v>
      </c>
      <c r="CC23" s="24">
        <f t="shared" si="11"/>
        <v>53974.569999999963</v>
      </c>
      <c r="CD23" s="24">
        <f t="shared" si="12"/>
        <v>-137368.11999999994</v>
      </c>
      <c r="CE23" s="24">
        <f t="shared" si="13"/>
        <v>556931.66000000027</v>
      </c>
      <c r="CF23" s="24">
        <f t="shared" si="14"/>
        <v>1467396.9499999997</v>
      </c>
    </row>
    <row r="24" spans="1:84" x14ac:dyDescent="0.25">
      <c r="A24" s="1" t="s">
        <v>41</v>
      </c>
      <c r="B24" s="24">
        <v>6213.5199999999995</v>
      </c>
      <c r="C24" s="24">
        <v>505.10999999999996</v>
      </c>
      <c r="D24" s="24">
        <v>83933.84</v>
      </c>
      <c r="E24" s="24">
        <v>-1381.8400000000004</v>
      </c>
      <c r="F24" s="24">
        <v>-4526.8500000000013</v>
      </c>
      <c r="G24" s="24">
        <v>78025.150000000038</v>
      </c>
      <c r="H24" s="24">
        <v>72008.130000000019</v>
      </c>
      <c r="I24" s="24">
        <v>0</v>
      </c>
      <c r="J24" s="24">
        <v>14780.54</v>
      </c>
      <c r="K24" s="24">
        <v>3055.11</v>
      </c>
      <c r="L24" s="24">
        <v>10243.289999999995</v>
      </c>
      <c r="M24" s="24">
        <v>490.28999999999996</v>
      </c>
      <c r="N24" s="24">
        <v>120391.09000000004</v>
      </c>
      <c r="O24" s="24">
        <v>-4589.0100000000075</v>
      </c>
      <c r="P24" s="24">
        <v>0</v>
      </c>
      <c r="Q24" s="24">
        <v>115802.08000000023</v>
      </c>
      <c r="R24" s="24">
        <v>107812.28</v>
      </c>
      <c r="S24" s="24">
        <v>0</v>
      </c>
      <c r="T24" s="24">
        <v>21160.540000000008</v>
      </c>
      <c r="U24" s="24">
        <v>3417.7400000000002</v>
      </c>
      <c r="V24" s="24">
        <f t="shared" si="1"/>
        <v>16456.809999999994</v>
      </c>
      <c r="W24" s="24">
        <f t="shared" si="1"/>
        <v>995.39999999999986</v>
      </c>
      <c r="X24" s="24">
        <f t="shared" si="2"/>
        <v>15461.409999999994</v>
      </c>
      <c r="Y24" s="24">
        <f t="shared" si="15"/>
        <v>204324.93000000005</v>
      </c>
      <c r="Z24" s="24">
        <f t="shared" si="15"/>
        <v>-5970.8500000000076</v>
      </c>
      <c r="AA24" s="24">
        <f t="shared" si="15"/>
        <v>-4526.8500000000013</v>
      </c>
      <c r="AB24" s="24">
        <f t="shared" si="15"/>
        <v>193827.23000000027</v>
      </c>
      <c r="AC24" s="24">
        <f t="shared" si="15"/>
        <v>179820.41000000003</v>
      </c>
      <c r="AD24" s="24">
        <f t="shared" si="15"/>
        <v>0</v>
      </c>
      <c r="AE24" s="24">
        <f t="shared" si="15"/>
        <v>35941.080000000009</v>
      </c>
      <c r="AF24" s="24">
        <f t="shared" si="15"/>
        <v>6472.85</v>
      </c>
      <c r="AG24" s="24">
        <f t="shared" si="3"/>
        <v>29468.23000000001</v>
      </c>
      <c r="AH24" s="24">
        <v>56364.270000000048</v>
      </c>
      <c r="AI24" s="24">
        <v>2893.3599999999997</v>
      </c>
      <c r="AJ24" s="24">
        <f t="shared" si="4"/>
        <v>53470.910000000047</v>
      </c>
      <c r="AK24" s="24">
        <v>732272.58000000019</v>
      </c>
      <c r="AL24" s="24">
        <v>-9928.99</v>
      </c>
      <c r="AM24" s="24">
        <v>-49840.99000000002</v>
      </c>
      <c r="AN24" s="24">
        <v>672502.60000000021</v>
      </c>
      <c r="AO24" s="24">
        <v>623991.14</v>
      </c>
      <c r="AP24" s="24">
        <v>-64.960000000000946</v>
      </c>
      <c r="AQ24" s="24">
        <v>111787.41</v>
      </c>
      <c r="AR24" s="24">
        <v>9869.9999999999982</v>
      </c>
      <c r="AS24" s="24">
        <f t="shared" si="5"/>
        <v>101917.41</v>
      </c>
      <c r="AT24" s="24">
        <v>81579.319999999978</v>
      </c>
      <c r="AU24" s="24">
        <v>5281.03</v>
      </c>
      <c r="AV24" s="24">
        <f t="shared" si="6"/>
        <v>76298.289999999979</v>
      </c>
      <c r="AW24" s="24">
        <v>1334426.02</v>
      </c>
      <c r="AX24" s="24">
        <v>0</v>
      </c>
      <c r="AY24" s="24">
        <v>0</v>
      </c>
      <c r="AZ24" s="24">
        <v>1334426.02</v>
      </c>
      <c r="BA24" s="24">
        <v>1134218.7</v>
      </c>
      <c r="BB24" s="24">
        <v>-94.160000000004629</v>
      </c>
      <c r="BC24" s="24">
        <v>282562.39999999991</v>
      </c>
      <c r="BD24" s="24">
        <v>6150.9500000000007</v>
      </c>
      <c r="BE24" s="24">
        <f t="shared" si="7"/>
        <v>276411.4499999999</v>
      </c>
      <c r="BF24" s="24">
        <v>14993.450000000004</v>
      </c>
      <c r="BG24" s="24">
        <v>817.11</v>
      </c>
      <c r="BH24" s="24">
        <f t="shared" si="8"/>
        <v>14176.340000000004</v>
      </c>
      <c r="BI24" s="24">
        <v>183387.11999999994</v>
      </c>
      <c r="BJ24" s="24">
        <v>-6735.9900000000025</v>
      </c>
      <c r="BK24" s="24">
        <v>0</v>
      </c>
      <c r="BL24" s="24">
        <v>176651.12999999992</v>
      </c>
      <c r="BM24" s="24">
        <v>163316.13000000003</v>
      </c>
      <c r="BN24" s="24">
        <v>0</v>
      </c>
      <c r="BO24" s="24">
        <v>32407.710000000021</v>
      </c>
      <c r="BP24" s="24">
        <v>4896.37</v>
      </c>
      <c r="BQ24" s="24">
        <f t="shared" si="9"/>
        <v>27511.340000000022</v>
      </c>
      <c r="BR24" s="24">
        <v>9386.1899999999969</v>
      </c>
      <c r="BS24" s="24">
        <v>2.84</v>
      </c>
      <c r="BT24" s="24">
        <f t="shared" si="10"/>
        <v>9383.3499999999967</v>
      </c>
      <c r="BU24" s="24">
        <v>113931.63999999984</v>
      </c>
      <c r="BV24" s="24">
        <v>0</v>
      </c>
      <c r="BW24" s="24">
        <v>0</v>
      </c>
      <c r="BX24" s="24">
        <v>113931.63999999984</v>
      </c>
      <c r="BY24" s="24">
        <v>109310.03999999992</v>
      </c>
      <c r="BZ24" s="24">
        <v>0</v>
      </c>
      <c r="CA24" s="24">
        <v>14164.040000000005</v>
      </c>
      <c r="CB24" s="24">
        <v>159.08999999999997</v>
      </c>
      <c r="CC24" s="24">
        <f t="shared" si="11"/>
        <v>14004.950000000004</v>
      </c>
      <c r="CD24" s="24">
        <f t="shared" si="12"/>
        <v>-54367.840000000018</v>
      </c>
      <c r="CE24" s="24">
        <f t="shared" si="13"/>
        <v>168790.30000000002</v>
      </c>
      <c r="CF24" s="24">
        <f t="shared" si="14"/>
        <v>449313.37999999995</v>
      </c>
    </row>
    <row r="25" spans="1:84" x14ac:dyDescent="0.25">
      <c r="A25" s="1" t="s">
        <v>42</v>
      </c>
      <c r="B25" s="24">
        <v>28341.530000000006</v>
      </c>
      <c r="C25" s="24">
        <v>556.84</v>
      </c>
      <c r="D25" s="24">
        <v>257593.03000000014</v>
      </c>
      <c r="E25" s="24">
        <v>-5672.1900000000005</v>
      </c>
      <c r="F25" s="24">
        <v>-15853.669999999995</v>
      </c>
      <c r="G25" s="24">
        <v>236067.17000000022</v>
      </c>
      <c r="H25" s="24">
        <v>219949.52999999985</v>
      </c>
      <c r="I25" s="24">
        <v>0</v>
      </c>
      <c r="J25" s="24">
        <v>48879.000000000102</v>
      </c>
      <c r="K25" s="24">
        <v>4976.67</v>
      </c>
      <c r="L25" s="24">
        <v>44549.32</v>
      </c>
      <c r="M25" s="24">
        <v>2085.02</v>
      </c>
      <c r="N25" s="24">
        <v>361696.57999999897</v>
      </c>
      <c r="O25" s="24">
        <v>-26510.329999999947</v>
      </c>
      <c r="P25" s="24">
        <v>0</v>
      </c>
      <c r="Q25" s="24">
        <v>335186.25000000064</v>
      </c>
      <c r="R25" s="24">
        <v>311582.16000000032</v>
      </c>
      <c r="S25" s="24">
        <v>0</v>
      </c>
      <c r="T25" s="24">
        <v>72566.089999999967</v>
      </c>
      <c r="U25" s="24">
        <v>6497.699999999998</v>
      </c>
      <c r="V25" s="24">
        <f t="shared" si="1"/>
        <v>72890.850000000006</v>
      </c>
      <c r="W25" s="24">
        <f t="shared" si="1"/>
        <v>2641.86</v>
      </c>
      <c r="X25" s="24">
        <f t="shared" si="2"/>
        <v>70248.990000000005</v>
      </c>
      <c r="Y25" s="24">
        <f t="shared" si="15"/>
        <v>619289.60999999917</v>
      </c>
      <c r="Z25" s="24">
        <f t="shared" si="15"/>
        <v>-32182.519999999946</v>
      </c>
      <c r="AA25" s="24">
        <f t="shared" si="15"/>
        <v>-15853.669999999995</v>
      </c>
      <c r="AB25" s="24">
        <f t="shared" si="15"/>
        <v>571253.42000000086</v>
      </c>
      <c r="AC25" s="24">
        <f t="shared" si="15"/>
        <v>531531.69000000018</v>
      </c>
      <c r="AD25" s="24">
        <f t="shared" si="15"/>
        <v>0</v>
      </c>
      <c r="AE25" s="24">
        <f t="shared" si="15"/>
        <v>121445.09000000007</v>
      </c>
      <c r="AF25" s="24">
        <f t="shared" si="15"/>
        <v>11474.369999999999</v>
      </c>
      <c r="AG25" s="24">
        <f t="shared" si="3"/>
        <v>109970.72000000007</v>
      </c>
      <c r="AH25" s="24">
        <v>261472.74000000005</v>
      </c>
      <c r="AI25" s="24">
        <v>6650.06</v>
      </c>
      <c r="AJ25" s="24">
        <f t="shared" si="4"/>
        <v>254822.68000000005</v>
      </c>
      <c r="AK25" s="24">
        <v>2251515.8000000007</v>
      </c>
      <c r="AL25" s="24">
        <v>-41104.05000000001</v>
      </c>
      <c r="AM25" s="24">
        <v>-168471.72999999995</v>
      </c>
      <c r="AN25" s="24">
        <v>2041940.02</v>
      </c>
      <c r="AO25" s="24">
        <v>1885161.9799999993</v>
      </c>
      <c r="AP25" s="24">
        <v>-5665.7599999999893</v>
      </c>
      <c r="AQ25" s="24">
        <v>423102.58000000007</v>
      </c>
      <c r="AR25" s="24">
        <v>17167.620000000003</v>
      </c>
      <c r="AS25" s="24">
        <f t="shared" si="5"/>
        <v>405934.96000000008</v>
      </c>
      <c r="AT25" s="24">
        <v>540142.36000000022</v>
      </c>
      <c r="AU25" s="24">
        <v>1222.46</v>
      </c>
      <c r="AV25" s="24">
        <f t="shared" si="6"/>
        <v>538919.90000000026</v>
      </c>
      <c r="AW25" s="24">
        <v>3620675.7899999996</v>
      </c>
      <c r="AX25" s="24">
        <v>0</v>
      </c>
      <c r="AY25" s="24">
        <v>0</v>
      </c>
      <c r="AZ25" s="24">
        <v>3620675.7899999996</v>
      </c>
      <c r="BA25" s="24">
        <v>3360378.560000001</v>
      </c>
      <c r="BB25" s="24">
        <v>-118.39999999999509</v>
      </c>
      <c r="BC25" s="24">
        <v>803394.7299999994</v>
      </c>
      <c r="BD25" s="24">
        <v>4296</v>
      </c>
      <c r="BE25" s="24">
        <f t="shared" si="7"/>
        <v>799098.7299999994</v>
      </c>
      <c r="BF25" s="24">
        <v>65537.48</v>
      </c>
      <c r="BG25" s="24">
        <v>3069.3299999999995</v>
      </c>
      <c r="BH25" s="24">
        <f t="shared" si="8"/>
        <v>62468.149999999994</v>
      </c>
      <c r="BI25" s="24">
        <v>549680.73999999953</v>
      </c>
      <c r="BJ25" s="24">
        <v>-39263.82000000008</v>
      </c>
      <c r="BK25" s="24">
        <v>0</v>
      </c>
      <c r="BL25" s="24">
        <v>510416.9199999994</v>
      </c>
      <c r="BM25" s="24">
        <v>471920.13000000041</v>
      </c>
      <c r="BN25" s="24">
        <v>0</v>
      </c>
      <c r="BO25" s="24">
        <v>112323.47999999985</v>
      </c>
      <c r="BP25" s="24">
        <v>11358.540000000006</v>
      </c>
      <c r="BQ25" s="24">
        <f t="shared" si="9"/>
        <v>100964.93999999984</v>
      </c>
      <c r="BR25" s="24">
        <v>40290.030000000006</v>
      </c>
      <c r="BS25" s="24">
        <v>255.59000000000003</v>
      </c>
      <c r="BT25" s="24">
        <f t="shared" si="10"/>
        <v>40034.44000000001</v>
      </c>
      <c r="BU25" s="24">
        <v>390853.56000000023</v>
      </c>
      <c r="BV25" s="24">
        <v>0</v>
      </c>
      <c r="BW25" s="24">
        <v>0</v>
      </c>
      <c r="BX25" s="24">
        <v>390853.56000000023</v>
      </c>
      <c r="BY25" s="24">
        <v>368794.33000000013</v>
      </c>
      <c r="BZ25" s="24">
        <v>0</v>
      </c>
      <c r="CA25" s="24">
        <v>62745.769999999975</v>
      </c>
      <c r="CB25" s="24">
        <v>652.1</v>
      </c>
      <c r="CC25" s="24">
        <f t="shared" si="11"/>
        <v>62093.669999999976</v>
      </c>
      <c r="CD25" s="24">
        <f t="shared" si="12"/>
        <v>-184325.39999999994</v>
      </c>
      <c r="CE25" s="24">
        <f t="shared" si="13"/>
        <v>966494.16000000038</v>
      </c>
      <c r="CF25" s="24">
        <f t="shared" si="14"/>
        <v>1478063.0199999996</v>
      </c>
    </row>
    <row r="26" spans="1:84" x14ac:dyDescent="0.25">
      <c r="A26" s="1" t="s">
        <v>43</v>
      </c>
      <c r="B26" s="24">
        <v>6722.4500000000007</v>
      </c>
      <c r="C26" s="24">
        <v>44.149999999999991</v>
      </c>
      <c r="D26" s="24">
        <v>67756.670000000013</v>
      </c>
      <c r="E26" s="24">
        <v>-1162.7</v>
      </c>
      <c r="F26" s="24">
        <v>-1798.9500000000003</v>
      </c>
      <c r="G26" s="24">
        <v>64795.020000000033</v>
      </c>
      <c r="H26" s="24">
        <v>63363.310000000005</v>
      </c>
      <c r="I26" s="24">
        <v>0</v>
      </c>
      <c r="J26" s="24">
        <v>9644.3599999999988</v>
      </c>
      <c r="K26" s="24">
        <v>1534.3500000000004</v>
      </c>
      <c r="L26" s="24">
        <v>9493.8299999999981</v>
      </c>
      <c r="M26" s="24">
        <v>492.44999999999993</v>
      </c>
      <c r="N26" s="24">
        <v>93758.86000000003</v>
      </c>
      <c r="O26" s="24">
        <v>-5594.4400000000014</v>
      </c>
      <c r="P26" s="24">
        <v>0</v>
      </c>
      <c r="Q26" s="24">
        <v>88164.420000000071</v>
      </c>
      <c r="R26" s="24">
        <v>84728.26</v>
      </c>
      <c r="S26" s="24">
        <v>0</v>
      </c>
      <c r="T26" s="24">
        <v>14055.440000000002</v>
      </c>
      <c r="U26" s="24">
        <v>1617.9</v>
      </c>
      <c r="V26" s="24">
        <f t="shared" si="1"/>
        <v>16216.279999999999</v>
      </c>
      <c r="W26" s="24">
        <f t="shared" si="1"/>
        <v>536.59999999999991</v>
      </c>
      <c r="X26" s="24">
        <f t="shared" si="2"/>
        <v>15679.679999999998</v>
      </c>
      <c r="Y26" s="24">
        <f t="shared" si="15"/>
        <v>161515.53000000003</v>
      </c>
      <c r="Z26" s="24">
        <f t="shared" si="15"/>
        <v>-6757.1400000000012</v>
      </c>
      <c r="AA26" s="24">
        <f t="shared" si="15"/>
        <v>-1798.9500000000003</v>
      </c>
      <c r="AB26" s="24">
        <f t="shared" si="15"/>
        <v>152959.44000000012</v>
      </c>
      <c r="AC26" s="24">
        <f t="shared" si="15"/>
        <v>148091.57</v>
      </c>
      <c r="AD26" s="24">
        <f t="shared" si="15"/>
        <v>0</v>
      </c>
      <c r="AE26" s="24">
        <f t="shared" si="15"/>
        <v>23699.800000000003</v>
      </c>
      <c r="AF26" s="24">
        <f t="shared" si="15"/>
        <v>3152.2500000000005</v>
      </c>
      <c r="AG26" s="24">
        <f t="shared" si="3"/>
        <v>20547.550000000003</v>
      </c>
      <c r="AH26" s="24">
        <v>58355.500000000015</v>
      </c>
      <c r="AI26" s="24">
        <v>1414.89</v>
      </c>
      <c r="AJ26" s="24">
        <f t="shared" si="4"/>
        <v>56940.610000000015</v>
      </c>
      <c r="AK26" s="24">
        <v>597577.43999999994</v>
      </c>
      <c r="AL26" s="24">
        <v>-12548.58</v>
      </c>
      <c r="AM26" s="24">
        <v>-18393.190000000002</v>
      </c>
      <c r="AN26" s="24">
        <v>566635.67000000004</v>
      </c>
      <c r="AO26" s="24">
        <v>551387.39000000013</v>
      </c>
      <c r="AP26" s="24">
        <v>-103.18999999999954</v>
      </c>
      <c r="AQ26" s="24">
        <v>77275.47</v>
      </c>
      <c r="AR26" s="24">
        <v>5189.7699999999995</v>
      </c>
      <c r="AS26" s="24">
        <f t="shared" si="5"/>
        <v>72085.7</v>
      </c>
      <c r="AT26" s="24">
        <v>189198.36</v>
      </c>
      <c r="AU26" s="24">
        <v>592.26</v>
      </c>
      <c r="AV26" s="24">
        <f t="shared" si="6"/>
        <v>188606.09999999998</v>
      </c>
      <c r="AW26" s="24">
        <v>1304155.5999999996</v>
      </c>
      <c r="AX26" s="24">
        <v>0</v>
      </c>
      <c r="AY26" s="24">
        <v>0</v>
      </c>
      <c r="AZ26" s="24">
        <v>1304155.5999999996</v>
      </c>
      <c r="BA26" s="24">
        <v>1246700.9299999997</v>
      </c>
      <c r="BB26" s="24">
        <v>-12.749999999997726</v>
      </c>
      <c r="BC26" s="24">
        <v>246060.76999999996</v>
      </c>
      <c r="BD26" s="24">
        <v>12.75</v>
      </c>
      <c r="BE26" s="24">
        <f t="shared" si="7"/>
        <v>246048.01999999996</v>
      </c>
      <c r="BF26" s="24">
        <v>13959.489999999998</v>
      </c>
      <c r="BG26" s="24">
        <v>760.93000000000006</v>
      </c>
      <c r="BH26" s="24">
        <f t="shared" si="8"/>
        <v>13198.559999999998</v>
      </c>
      <c r="BI26" s="24">
        <v>142585.25000000003</v>
      </c>
      <c r="BJ26" s="24">
        <v>-8201.4900000000034</v>
      </c>
      <c r="BK26" s="24">
        <v>0</v>
      </c>
      <c r="BL26" s="24">
        <v>134383.76000000004</v>
      </c>
      <c r="BM26" s="24">
        <v>128250.87999999999</v>
      </c>
      <c r="BN26" s="24">
        <v>0</v>
      </c>
      <c r="BO26" s="24">
        <v>21618.380000000016</v>
      </c>
      <c r="BP26" s="24">
        <v>2286.9399999999996</v>
      </c>
      <c r="BQ26" s="24">
        <f t="shared" si="9"/>
        <v>19331.440000000017</v>
      </c>
      <c r="BR26" s="24">
        <v>9481.0400000000063</v>
      </c>
      <c r="BS26" s="24">
        <v>118.61000000000001</v>
      </c>
      <c r="BT26" s="24">
        <f t="shared" si="10"/>
        <v>9362.4300000000057</v>
      </c>
      <c r="BU26" s="24">
        <v>102772.26000000005</v>
      </c>
      <c r="BV26" s="24">
        <v>-23072.619999999995</v>
      </c>
      <c r="BW26" s="24">
        <v>0</v>
      </c>
      <c r="BX26" s="24">
        <v>79699.640000000043</v>
      </c>
      <c r="BY26" s="24">
        <v>77377.479999999981</v>
      </c>
      <c r="BZ26" s="24">
        <v>0</v>
      </c>
      <c r="CA26" s="24">
        <v>24123.909999999982</v>
      </c>
      <c r="CB26" s="24">
        <v>12439.319999999996</v>
      </c>
      <c r="CC26" s="24">
        <f t="shared" si="11"/>
        <v>11684.589999999986</v>
      </c>
      <c r="CD26" s="24">
        <f t="shared" si="12"/>
        <v>-20192.140000000003</v>
      </c>
      <c r="CE26" s="24">
        <f t="shared" si="13"/>
        <v>283787.37999999995</v>
      </c>
      <c r="CF26" s="24">
        <f t="shared" si="14"/>
        <v>369697.29999999993</v>
      </c>
    </row>
    <row r="27" spans="1:84" x14ac:dyDescent="0.25">
      <c r="A27" s="1" t="s">
        <v>44</v>
      </c>
      <c r="B27" s="24">
        <v>28901.320000000029</v>
      </c>
      <c r="C27" s="24">
        <v>399.26</v>
      </c>
      <c r="D27" s="24">
        <v>239520.97999999995</v>
      </c>
      <c r="E27" s="24">
        <v>-13605.840000000004</v>
      </c>
      <c r="F27" s="24">
        <v>-12064.319999999998</v>
      </c>
      <c r="G27" s="24">
        <v>213850.82000000027</v>
      </c>
      <c r="H27" s="24">
        <v>205331.15000000005</v>
      </c>
      <c r="I27" s="24">
        <v>0</v>
      </c>
      <c r="J27" s="24">
        <v>48762.3500000001</v>
      </c>
      <c r="K27" s="24">
        <v>11740.619999999999</v>
      </c>
      <c r="L27" s="24">
        <v>44901.23000000001</v>
      </c>
      <c r="M27" s="24">
        <v>1094.0899999999999</v>
      </c>
      <c r="N27" s="24">
        <v>379856.53999999922</v>
      </c>
      <c r="O27" s="24">
        <v>-31675.079999999933</v>
      </c>
      <c r="P27" s="24">
        <v>0</v>
      </c>
      <c r="Q27" s="24">
        <v>348181.46000000043</v>
      </c>
      <c r="R27" s="24">
        <v>328535.62000000005</v>
      </c>
      <c r="S27" s="24">
        <v>0</v>
      </c>
      <c r="T27" s="24">
        <v>75564.579999999973</v>
      </c>
      <c r="U27" s="24">
        <v>12111.600000000004</v>
      </c>
      <c r="V27" s="24">
        <f t="shared" si="1"/>
        <v>73802.550000000047</v>
      </c>
      <c r="W27" s="24">
        <f t="shared" si="1"/>
        <v>1493.35</v>
      </c>
      <c r="X27" s="24">
        <f t="shared" si="2"/>
        <v>72309.200000000041</v>
      </c>
      <c r="Y27" s="24">
        <f t="shared" si="15"/>
        <v>619377.5199999992</v>
      </c>
      <c r="Z27" s="24">
        <f t="shared" si="15"/>
        <v>-45280.91999999994</v>
      </c>
      <c r="AA27" s="24">
        <f t="shared" si="15"/>
        <v>-12064.319999999998</v>
      </c>
      <c r="AB27" s="24">
        <f t="shared" si="15"/>
        <v>562032.28000000073</v>
      </c>
      <c r="AC27" s="24">
        <f t="shared" si="15"/>
        <v>533866.77000000014</v>
      </c>
      <c r="AD27" s="24">
        <f t="shared" si="15"/>
        <v>0</v>
      </c>
      <c r="AE27" s="24">
        <f t="shared" si="15"/>
        <v>124326.93000000008</v>
      </c>
      <c r="AF27" s="24">
        <f t="shared" si="15"/>
        <v>23852.22</v>
      </c>
      <c r="AG27" s="24">
        <f t="shared" si="3"/>
        <v>100474.71000000008</v>
      </c>
      <c r="AH27" s="24">
        <v>257529.06999999992</v>
      </c>
      <c r="AI27" s="24">
        <v>7099.52</v>
      </c>
      <c r="AJ27" s="24">
        <f t="shared" si="4"/>
        <v>250429.54999999993</v>
      </c>
      <c r="AK27" s="24">
        <v>2093056.9499999995</v>
      </c>
      <c r="AL27" s="24">
        <v>-116944.88999999997</v>
      </c>
      <c r="AM27" s="24">
        <v>-131049.05</v>
      </c>
      <c r="AN27" s="24">
        <v>1845063.0099999977</v>
      </c>
      <c r="AO27" s="24">
        <v>1723300.919999999</v>
      </c>
      <c r="AP27" s="24">
        <v>-2040.5000000000182</v>
      </c>
      <c r="AQ27" s="24">
        <v>402492.08999999985</v>
      </c>
      <c r="AR27" s="24">
        <v>32340.949999999997</v>
      </c>
      <c r="AS27" s="24">
        <f t="shared" si="5"/>
        <v>370151.13999999984</v>
      </c>
      <c r="AT27" s="24">
        <v>552329.34000000032</v>
      </c>
      <c r="AU27" s="24">
        <v>2678.4899999999993</v>
      </c>
      <c r="AV27" s="24">
        <f t="shared" si="6"/>
        <v>549650.85000000033</v>
      </c>
      <c r="AW27" s="24">
        <v>4214280.9399999995</v>
      </c>
      <c r="AX27" s="24">
        <v>-4.3499999999999996</v>
      </c>
      <c r="AY27" s="24">
        <v>0</v>
      </c>
      <c r="AZ27" s="24">
        <v>4214276.5899999989</v>
      </c>
      <c r="BA27" s="24">
        <v>3887142.8499999978</v>
      </c>
      <c r="BB27" s="24">
        <v>-2531.980000000025</v>
      </c>
      <c r="BC27" s="24">
        <v>886903.16000000027</v>
      </c>
      <c r="BD27" s="24">
        <v>12650.55</v>
      </c>
      <c r="BE27" s="24">
        <f t="shared" si="7"/>
        <v>874252.61000000022</v>
      </c>
      <c r="BF27" s="24">
        <v>62280.19</v>
      </c>
      <c r="BG27" s="24">
        <v>2120.23</v>
      </c>
      <c r="BH27" s="24">
        <f t="shared" si="8"/>
        <v>60159.96</v>
      </c>
      <c r="BI27" s="24">
        <v>587049.72999999975</v>
      </c>
      <c r="BJ27" s="24">
        <v>-46078.130000000107</v>
      </c>
      <c r="BK27" s="24">
        <v>0</v>
      </c>
      <c r="BL27" s="24">
        <v>540971.60000000021</v>
      </c>
      <c r="BM27" s="24">
        <v>503324.23999999993</v>
      </c>
      <c r="BN27" s="24">
        <v>0</v>
      </c>
      <c r="BO27" s="24">
        <v>119589.05999999998</v>
      </c>
      <c r="BP27" s="24">
        <v>21781.740000000013</v>
      </c>
      <c r="BQ27" s="24">
        <f t="shared" si="9"/>
        <v>97807.319999999978</v>
      </c>
      <c r="BR27" s="24">
        <v>28563.060000000027</v>
      </c>
      <c r="BS27" s="24">
        <v>647.04</v>
      </c>
      <c r="BT27" s="24">
        <f t="shared" si="10"/>
        <v>27916.020000000026</v>
      </c>
      <c r="BU27" s="24">
        <v>312988.2800000002</v>
      </c>
      <c r="BV27" s="24">
        <v>-70234.700000000099</v>
      </c>
      <c r="BW27" s="24">
        <v>0</v>
      </c>
      <c r="BX27" s="24">
        <v>242753.57999999981</v>
      </c>
      <c r="BY27" s="24">
        <v>224207.34999999995</v>
      </c>
      <c r="BZ27" s="24">
        <v>0</v>
      </c>
      <c r="CA27" s="24">
        <v>62270.530000000035</v>
      </c>
      <c r="CB27" s="24">
        <v>15808.279999999997</v>
      </c>
      <c r="CC27" s="24">
        <f t="shared" si="11"/>
        <v>46462.250000000036</v>
      </c>
      <c r="CD27" s="24">
        <f t="shared" si="12"/>
        <v>-143113.37</v>
      </c>
      <c r="CE27" s="24">
        <f t="shared" si="13"/>
        <v>960465.58000000031</v>
      </c>
      <c r="CF27" s="24">
        <f t="shared" si="14"/>
        <v>1489148.0300000003</v>
      </c>
    </row>
    <row r="28" spans="1:84" x14ac:dyDescent="0.25">
      <c r="A28" s="1" t="s">
        <v>45</v>
      </c>
      <c r="B28" s="24">
        <v>9842.600000000004</v>
      </c>
      <c r="C28" s="24">
        <v>795.37</v>
      </c>
      <c r="D28" s="24">
        <v>96952.53999999995</v>
      </c>
      <c r="E28" s="24">
        <v>-3550.3800000000006</v>
      </c>
      <c r="F28" s="24">
        <v>-4790.82</v>
      </c>
      <c r="G28" s="24">
        <v>88611.340000000026</v>
      </c>
      <c r="H28" s="24">
        <v>84978.029999999984</v>
      </c>
      <c r="I28" s="24">
        <v>0</v>
      </c>
      <c r="J28" s="24">
        <v>14442.669999999998</v>
      </c>
      <c r="K28" s="24">
        <v>1762.1299999999999</v>
      </c>
      <c r="L28" s="24">
        <v>14784.869999999999</v>
      </c>
      <c r="M28" s="24">
        <v>1485.3500000000001</v>
      </c>
      <c r="N28" s="24">
        <v>152442.00999999995</v>
      </c>
      <c r="O28" s="24">
        <v>-11260.670000000002</v>
      </c>
      <c r="P28" s="24">
        <v>0</v>
      </c>
      <c r="Q28" s="24">
        <v>141181.33999999994</v>
      </c>
      <c r="R28" s="24">
        <v>134746.26000000004</v>
      </c>
      <c r="S28" s="24">
        <v>0</v>
      </c>
      <c r="T28" s="24">
        <v>22731.090000000011</v>
      </c>
      <c r="U28" s="24">
        <v>2996.49</v>
      </c>
      <c r="V28" s="24">
        <f t="shared" si="1"/>
        <v>24627.47</v>
      </c>
      <c r="W28" s="24">
        <f t="shared" si="1"/>
        <v>2280.7200000000003</v>
      </c>
      <c r="X28" s="24">
        <f t="shared" si="2"/>
        <v>22346.75</v>
      </c>
      <c r="Y28" s="24">
        <f t="shared" si="15"/>
        <v>249394.5499999999</v>
      </c>
      <c r="Z28" s="24">
        <f t="shared" si="15"/>
        <v>-14811.050000000003</v>
      </c>
      <c r="AA28" s="24">
        <f t="shared" si="15"/>
        <v>-4790.82</v>
      </c>
      <c r="AB28" s="24">
        <f t="shared" si="15"/>
        <v>229792.67999999996</v>
      </c>
      <c r="AC28" s="24">
        <f t="shared" si="15"/>
        <v>219724.29000000004</v>
      </c>
      <c r="AD28" s="24">
        <f t="shared" si="15"/>
        <v>0</v>
      </c>
      <c r="AE28" s="24">
        <f t="shared" si="15"/>
        <v>37173.760000000009</v>
      </c>
      <c r="AF28" s="24">
        <f t="shared" si="15"/>
        <v>4758.62</v>
      </c>
      <c r="AG28" s="24">
        <f t="shared" si="3"/>
        <v>32415.14000000001</v>
      </c>
      <c r="AH28" s="24">
        <v>82268.870000000039</v>
      </c>
      <c r="AI28" s="24">
        <v>7777.8799999999992</v>
      </c>
      <c r="AJ28" s="24">
        <f t="shared" si="4"/>
        <v>74490.990000000034</v>
      </c>
      <c r="AK28" s="24">
        <v>840697.18000000017</v>
      </c>
      <c r="AL28" s="24">
        <v>-22693.299999999996</v>
      </c>
      <c r="AM28" s="24">
        <v>-52386.25</v>
      </c>
      <c r="AN28" s="24">
        <v>765617.63000000035</v>
      </c>
      <c r="AO28" s="24">
        <v>719751.57000000018</v>
      </c>
      <c r="AP28" s="24">
        <v>-84.630000000003974</v>
      </c>
      <c r="AQ28" s="24">
        <v>128039.9</v>
      </c>
      <c r="AR28" s="24">
        <v>7767.48</v>
      </c>
      <c r="AS28" s="24">
        <f t="shared" si="5"/>
        <v>120272.42</v>
      </c>
      <c r="AT28" s="24">
        <v>35580.270000000004</v>
      </c>
      <c r="AU28" s="24">
        <v>1517.53</v>
      </c>
      <c r="AV28" s="24">
        <f t="shared" si="6"/>
        <v>34062.740000000005</v>
      </c>
      <c r="AW28" s="24">
        <v>957972.77000000048</v>
      </c>
      <c r="AX28" s="24">
        <v>0</v>
      </c>
      <c r="AY28" s="24">
        <v>0</v>
      </c>
      <c r="AZ28" s="24">
        <v>957972.77000000048</v>
      </c>
      <c r="BA28" s="24">
        <v>734451.35000000009</v>
      </c>
      <c r="BB28" s="24">
        <v>-88.200000000001182</v>
      </c>
      <c r="BC28" s="24">
        <v>265597.62999999995</v>
      </c>
      <c r="BD28" s="24">
        <v>8101.67</v>
      </c>
      <c r="BE28" s="24">
        <f t="shared" si="7"/>
        <v>257495.95999999993</v>
      </c>
      <c r="BF28" s="24">
        <v>17770.780000000006</v>
      </c>
      <c r="BG28" s="24">
        <v>2968.1499999999996</v>
      </c>
      <c r="BH28" s="24">
        <f t="shared" si="8"/>
        <v>14802.630000000006</v>
      </c>
      <c r="BI28" s="24">
        <v>220049.3</v>
      </c>
      <c r="BJ28" s="24">
        <v>-12711.31</v>
      </c>
      <c r="BK28" s="24">
        <v>0</v>
      </c>
      <c r="BL28" s="24">
        <v>207337.99000000002</v>
      </c>
      <c r="BM28" s="24">
        <v>192365.90000000002</v>
      </c>
      <c r="BN28" s="24">
        <v>0</v>
      </c>
      <c r="BO28" s="24">
        <v>35122.350000000006</v>
      </c>
      <c r="BP28" s="24">
        <v>5347.63</v>
      </c>
      <c r="BQ28" s="24">
        <f t="shared" si="9"/>
        <v>29774.720000000005</v>
      </c>
      <c r="BR28" s="24">
        <v>9416.7100000000046</v>
      </c>
      <c r="BS28" s="24">
        <v>79.88000000000001</v>
      </c>
      <c r="BT28" s="24">
        <f t="shared" si="10"/>
        <v>9336.8300000000054</v>
      </c>
      <c r="BU28" s="24">
        <v>116994.12</v>
      </c>
      <c r="BV28" s="24">
        <v>0</v>
      </c>
      <c r="BW28" s="24">
        <v>0</v>
      </c>
      <c r="BX28" s="24">
        <v>116994.12</v>
      </c>
      <c r="BY28" s="24">
        <v>109923.65999999999</v>
      </c>
      <c r="BZ28" s="24">
        <v>0</v>
      </c>
      <c r="CA28" s="24">
        <v>16701.139999999992</v>
      </c>
      <c r="CB28" s="24">
        <v>293.85000000000002</v>
      </c>
      <c r="CC28" s="24">
        <f t="shared" si="11"/>
        <v>16407.289999999994</v>
      </c>
      <c r="CD28" s="24">
        <f t="shared" si="12"/>
        <v>-57177.07</v>
      </c>
      <c r="CE28" s="24">
        <f t="shared" si="13"/>
        <v>155039.94000000006</v>
      </c>
      <c r="CF28" s="24">
        <f t="shared" si="14"/>
        <v>456365.52999999991</v>
      </c>
    </row>
    <row r="29" spans="1:84" x14ac:dyDescent="0.25">
      <c r="A29" s="1" t="s">
        <v>46</v>
      </c>
      <c r="B29" s="24">
        <v>7076.3600000000015</v>
      </c>
      <c r="C29" s="24">
        <v>460.2</v>
      </c>
      <c r="D29" s="24">
        <v>55823.310000000012</v>
      </c>
      <c r="E29" s="24">
        <v>-2325.2600000000002</v>
      </c>
      <c r="F29" s="24">
        <v>-1421.6399999999996</v>
      </c>
      <c r="G29" s="24">
        <v>52076.410000000011</v>
      </c>
      <c r="H29" s="24">
        <v>51942.519999999982</v>
      </c>
      <c r="I29" s="24">
        <v>0</v>
      </c>
      <c r="J29" s="24">
        <v>10350.41</v>
      </c>
      <c r="K29" s="24">
        <v>3600.36</v>
      </c>
      <c r="L29" s="24">
        <v>11873.34</v>
      </c>
      <c r="M29" s="24">
        <v>264.42</v>
      </c>
      <c r="N29" s="24">
        <v>88434.98</v>
      </c>
      <c r="O29" s="24">
        <v>-6952.9200000000028</v>
      </c>
      <c r="P29" s="24">
        <v>0</v>
      </c>
      <c r="Q29" s="24">
        <v>81482.060000000027</v>
      </c>
      <c r="R29" s="24">
        <v>81004.550000000017</v>
      </c>
      <c r="S29" s="24">
        <v>0</v>
      </c>
      <c r="T29" s="24">
        <v>16118.490000000003</v>
      </c>
      <c r="U29" s="24">
        <v>4032.0599999999995</v>
      </c>
      <c r="V29" s="24">
        <f t="shared" si="1"/>
        <v>18949.7</v>
      </c>
      <c r="W29" s="24">
        <f t="shared" si="1"/>
        <v>724.62</v>
      </c>
      <c r="X29" s="24">
        <f t="shared" si="2"/>
        <v>18225.080000000002</v>
      </c>
      <c r="Y29" s="24">
        <f t="shared" si="15"/>
        <v>144258.29</v>
      </c>
      <c r="Z29" s="24">
        <f t="shared" si="15"/>
        <v>-9278.1800000000039</v>
      </c>
      <c r="AA29" s="24">
        <f t="shared" si="15"/>
        <v>-1421.6399999999996</v>
      </c>
      <c r="AB29" s="24">
        <f t="shared" si="15"/>
        <v>133558.47000000003</v>
      </c>
      <c r="AC29" s="24">
        <f t="shared" si="15"/>
        <v>132947.07</v>
      </c>
      <c r="AD29" s="24">
        <f t="shared" si="15"/>
        <v>0</v>
      </c>
      <c r="AE29" s="24">
        <f t="shared" si="15"/>
        <v>26468.9</v>
      </c>
      <c r="AF29" s="24">
        <f t="shared" si="15"/>
        <v>7632.42</v>
      </c>
      <c r="AG29" s="24">
        <f t="shared" si="3"/>
        <v>18836.480000000003</v>
      </c>
      <c r="AH29" s="24">
        <v>63734.150000000016</v>
      </c>
      <c r="AI29" s="24">
        <v>3886.6900000000005</v>
      </c>
      <c r="AJ29" s="24">
        <f t="shared" si="4"/>
        <v>59847.460000000014</v>
      </c>
      <c r="AK29" s="24">
        <v>492388.94000000006</v>
      </c>
      <c r="AL29" s="24">
        <v>-19993.47</v>
      </c>
      <c r="AM29" s="24">
        <v>-15990.98</v>
      </c>
      <c r="AN29" s="24">
        <v>456404.49000000017</v>
      </c>
      <c r="AO29" s="24">
        <v>439879.62</v>
      </c>
      <c r="AP29" s="24">
        <v>-0.25999999999686452</v>
      </c>
      <c r="AQ29" s="24">
        <v>81511.25</v>
      </c>
      <c r="AR29" s="24">
        <v>5139.18</v>
      </c>
      <c r="AS29" s="24">
        <f t="shared" si="5"/>
        <v>76372.070000000007</v>
      </c>
      <c r="AT29" s="24">
        <v>84877.450000000012</v>
      </c>
      <c r="AU29" s="24">
        <v>308.95999999999998</v>
      </c>
      <c r="AV29" s="24">
        <f t="shared" si="6"/>
        <v>84568.49</v>
      </c>
      <c r="AW29" s="24">
        <v>1249007.8799999999</v>
      </c>
      <c r="AX29" s="24">
        <v>0</v>
      </c>
      <c r="AY29" s="24">
        <v>0</v>
      </c>
      <c r="AZ29" s="24">
        <v>1249007.8799999999</v>
      </c>
      <c r="BA29" s="24">
        <v>1011694.1699999999</v>
      </c>
      <c r="BB29" s="24">
        <v>-93.619999999998981</v>
      </c>
      <c r="BC29" s="24">
        <v>325166.10000000003</v>
      </c>
      <c r="BD29" s="24">
        <v>3377.52</v>
      </c>
      <c r="BE29" s="24">
        <f t="shared" si="7"/>
        <v>321788.58</v>
      </c>
      <c r="BF29" s="24">
        <v>15431.170000000004</v>
      </c>
      <c r="BG29" s="24">
        <v>1101.1300000000001</v>
      </c>
      <c r="BH29" s="24">
        <f t="shared" si="8"/>
        <v>14330.040000000005</v>
      </c>
      <c r="BI29" s="24">
        <v>138213.83999999997</v>
      </c>
      <c r="BJ29" s="24">
        <v>-10257.06</v>
      </c>
      <c r="BK29" s="24">
        <v>0</v>
      </c>
      <c r="BL29" s="24">
        <v>127956.78</v>
      </c>
      <c r="BM29" s="24">
        <v>123525.32</v>
      </c>
      <c r="BN29" s="24">
        <v>0</v>
      </c>
      <c r="BO29" s="24">
        <v>25813.340000000004</v>
      </c>
      <c r="BP29" s="24">
        <v>7051.84</v>
      </c>
      <c r="BQ29" s="24">
        <f t="shared" si="9"/>
        <v>18761.500000000004</v>
      </c>
      <c r="BR29" s="24">
        <v>9519.9999999999964</v>
      </c>
      <c r="BS29" s="24">
        <v>193.02</v>
      </c>
      <c r="BT29" s="24">
        <f t="shared" si="10"/>
        <v>9326.9799999999959</v>
      </c>
      <c r="BU29" s="24">
        <v>100476.72000000004</v>
      </c>
      <c r="BV29" s="24">
        <v>0</v>
      </c>
      <c r="BW29" s="24">
        <v>0</v>
      </c>
      <c r="BX29" s="24">
        <v>100476.72000000004</v>
      </c>
      <c r="BY29" s="24">
        <v>93731.019999999975</v>
      </c>
      <c r="BZ29" s="24">
        <v>0</v>
      </c>
      <c r="CA29" s="24">
        <v>16219.700000000006</v>
      </c>
      <c r="CB29" s="24">
        <v>147.01999999999998</v>
      </c>
      <c r="CC29" s="24">
        <f t="shared" si="11"/>
        <v>16072.680000000006</v>
      </c>
      <c r="CD29" s="24">
        <f t="shared" si="12"/>
        <v>-17412.62</v>
      </c>
      <c r="CE29" s="24">
        <f t="shared" si="13"/>
        <v>186298.05000000005</v>
      </c>
      <c r="CF29" s="24">
        <f t="shared" si="14"/>
        <v>451831.31</v>
      </c>
    </row>
    <row r="30" spans="1:84" x14ac:dyDescent="0.25">
      <c r="A30" s="1" t="s">
        <v>47</v>
      </c>
      <c r="B30" s="24">
        <v>31364.019999999997</v>
      </c>
      <c r="C30" s="24">
        <v>3789.99</v>
      </c>
      <c r="D30" s="24">
        <v>286932.69000000029</v>
      </c>
      <c r="E30" s="24">
        <v>-9627.010000000002</v>
      </c>
      <c r="F30" s="24">
        <v>-10042.049999999981</v>
      </c>
      <c r="G30" s="24">
        <v>267263.63000000053</v>
      </c>
      <c r="H30" s="24">
        <v>243454.43000000002</v>
      </c>
      <c r="I30" s="24">
        <v>0</v>
      </c>
      <c r="J30" s="24">
        <v>59017.560000000129</v>
      </c>
      <c r="K30" s="24">
        <v>7634.3300000000036</v>
      </c>
      <c r="L30" s="24">
        <v>46666.630000000012</v>
      </c>
      <c r="M30" s="24">
        <v>5178.91</v>
      </c>
      <c r="N30" s="24">
        <v>411192.40999999846</v>
      </c>
      <c r="O30" s="24">
        <v>-30592.389999999927</v>
      </c>
      <c r="P30" s="24">
        <v>0</v>
      </c>
      <c r="Q30" s="24">
        <v>380600.02000000066</v>
      </c>
      <c r="R30" s="24">
        <v>348881.80000000045</v>
      </c>
      <c r="S30" s="24">
        <v>0</v>
      </c>
      <c r="T30" s="24">
        <v>85422.719999999972</v>
      </c>
      <c r="U30" s="24">
        <v>12216.78</v>
      </c>
      <c r="V30" s="24">
        <f t="shared" si="1"/>
        <v>78030.650000000009</v>
      </c>
      <c r="W30" s="24">
        <f t="shared" si="1"/>
        <v>8968.9</v>
      </c>
      <c r="X30" s="24">
        <f t="shared" si="2"/>
        <v>69061.750000000015</v>
      </c>
      <c r="Y30" s="24">
        <f t="shared" si="15"/>
        <v>698125.0999999987</v>
      </c>
      <c r="Z30" s="24">
        <f t="shared" si="15"/>
        <v>-40219.399999999929</v>
      </c>
      <c r="AA30" s="24">
        <f t="shared" si="15"/>
        <v>-10042.049999999981</v>
      </c>
      <c r="AB30" s="24">
        <f t="shared" si="15"/>
        <v>647863.65000000119</v>
      </c>
      <c r="AC30" s="24">
        <f t="shared" si="15"/>
        <v>592336.23000000045</v>
      </c>
      <c r="AD30" s="24">
        <f t="shared" si="15"/>
        <v>0</v>
      </c>
      <c r="AE30" s="24">
        <f t="shared" si="15"/>
        <v>144440.28000000009</v>
      </c>
      <c r="AF30" s="24">
        <f t="shared" si="15"/>
        <v>19851.110000000004</v>
      </c>
      <c r="AG30" s="24">
        <f t="shared" si="3"/>
        <v>124589.17000000009</v>
      </c>
      <c r="AH30" s="24">
        <v>276014.32999999978</v>
      </c>
      <c r="AI30" s="24">
        <v>20219.670000000002</v>
      </c>
      <c r="AJ30" s="24">
        <f t="shared" si="4"/>
        <v>255794.65999999977</v>
      </c>
      <c r="AK30" s="24">
        <v>2497583.9000000004</v>
      </c>
      <c r="AL30" s="24">
        <v>-66472.639999999999</v>
      </c>
      <c r="AM30" s="24">
        <v>-124246.31000000001</v>
      </c>
      <c r="AN30" s="24">
        <v>2306864.9499999993</v>
      </c>
      <c r="AO30" s="24">
        <v>2087997.1299999987</v>
      </c>
      <c r="AP30" s="24">
        <v>-119.68999999999141</v>
      </c>
      <c r="AQ30" s="24">
        <v>499962.85999999987</v>
      </c>
      <c r="AR30" s="24">
        <v>25420.07</v>
      </c>
      <c r="AS30" s="24">
        <f t="shared" si="5"/>
        <v>474542.78999999986</v>
      </c>
      <c r="AT30" s="24">
        <v>126790.97000000002</v>
      </c>
      <c r="AU30" s="24">
        <v>23423.430000000004</v>
      </c>
      <c r="AV30" s="24">
        <f t="shared" si="6"/>
        <v>103367.54000000001</v>
      </c>
      <c r="AW30" s="24">
        <v>3666015.2199999969</v>
      </c>
      <c r="AX30" s="24">
        <v>229950.77000000022</v>
      </c>
      <c r="AY30" s="24">
        <v>0</v>
      </c>
      <c r="AZ30" s="24">
        <v>3895965.989999997</v>
      </c>
      <c r="BA30" s="24">
        <v>3087274.7500000009</v>
      </c>
      <c r="BB30" s="24">
        <v>-120.73999999998341</v>
      </c>
      <c r="BC30" s="24">
        <v>978910.46000000054</v>
      </c>
      <c r="BD30" s="24">
        <v>66972.420000000013</v>
      </c>
      <c r="BE30" s="24">
        <f t="shared" si="7"/>
        <v>911938.0400000005</v>
      </c>
      <c r="BF30" s="24">
        <v>66970.47</v>
      </c>
      <c r="BG30" s="24">
        <v>9728.36</v>
      </c>
      <c r="BH30" s="24">
        <f t="shared" si="8"/>
        <v>57242.11</v>
      </c>
      <c r="BI30" s="24">
        <v>635357.10999999987</v>
      </c>
      <c r="BJ30" s="24">
        <v>-50678.949999999961</v>
      </c>
      <c r="BK30" s="24">
        <v>0</v>
      </c>
      <c r="BL30" s="24">
        <v>584678.15999999968</v>
      </c>
      <c r="BM30" s="24">
        <v>528139.07999999984</v>
      </c>
      <c r="BN30" s="24">
        <v>0</v>
      </c>
      <c r="BO30" s="24">
        <v>132050.01</v>
      </c>
      <c r="BP30" s="24">
        <v>18268.82</v>
      </c>
      <c r="BQ30" s="24">
        <f t="shared" si="9"/>
        <v>113781.19</v>
      </c>
      <c r="BR30" s="24">
        <v>31471.469999999987</v>
      </c>
      <c r="BS30" s="24">
        <v>1016.28</v>
      </c>
      <c r="BT30" s="24">
        <f t="shared" si="10"/>
        <v>30455.189999999988</v>
      </c>
      <c r="BU30" s="24">
        <v>341301.68999999948</v>
      </c>
      <c r="BV30" s="24">
        <v>45.34</v>
      </c>
      <c r="BW30" s="24">
        <v>0</v>
      </c>
      <c r="BX30" s="24">
        <v>341347.02999999945</v>
      </c>
      <c r="BY30" s="24">
        <v>315452.43000000005</v>
      </c>
      <c r="BZ30" s="24">
        <v>0</v>
      </c>
      <c r="CA30" s="24">
        <v>57152.479999999989</v>
      </c>
      <c r="CB30" s="24">
        <v>802.69</v>
      </c>
      <c r="CC30" s="24">
        <f t="shared" si="11"/>
        <v>56349.789999999986</v>
      </c>
      <c r="CD30" s="24">
        <f t="shared" si="12"/>
        <v>-134288.35999999999</v>
      </c>
      <c r="CE30" s="24">
        <f t="shared" si="13"/>
        <v>515921.24999999983</v>
      </c>
      <c r="CF30" s="24">
        <f t="shared" si="14"/>
        <v>1681200.9800000004</v>
      </c>
    </row>
    <row r="31" spans="1:84" x14ac:dyDescent="0.25">
      <c r="A31" s="1" t="s">
        <v>48</v>
      </c>
      <c r="B31" s="24">
        <v>12217.720000000001</v>
      </c>
      <c r="C31" s="24">
        <v>809.07</v>
      </c>
      <c r="D31" s="24">
        <v>121606.07000000005</v>
      </c>
      <c r="E31" s="24">
        <v>-3510.1100000000006</v>
      </c>
      <c r="F31" s="24">
        <v>-4352.1499999999969</v>
      </c>
      <c r="G31" s="24">
        <v>113743.80999999994</v>
      </c>
      <c r="H31" s="24">
        <v>105414.52999999997</v>
      </c>
      <c r="I31" s="24">
        <v>0</v>
      </c>
      <c r="J31" s="24">
        <v>22474.699999999997</v>
      </c>
      <c r="K31" s="24">
        <v>2736.77</v>
      </c>
      <c r="L31" s="24">
        <v>18080.099999999991</v>
      </c>
      <c r="M31" s="24">
        <v>777.17</v>
      </c>
      <c r="N31" s="24">
        <v>180552.61000000002</v>
      </c>
      <c r="O31" s="24">
        <v>-12454.320000000005</v>
      </c>
      <c r="P31" s="24">
        <v>0</v>
      </c>
      <c r="Q31" s="24">
        <v>168098.28999999992</v>
      </c>
      <c r="R31" s="24">
        <v>157239.22999999998</v>
      </c>
      <c r="S31" s="24">
        <v>0</v>
      </c>
      <c r="T31" s="24">
        <v>31608.00000000004</v>
      </c>
      <c r="U31" s="24">
        <v>3446.01</v>
      </c>
      <c r="V31" s="24">
        <f t="shared" si="1"/>
        <v>30297.819999999992</v>
      </c>
      <c r="W31" s="24">
        <f t="shared" si="1"/>
        <v>1586.24</v>
      </c>
      <c r="X31" s="24">
        <f t="shared" si="2"/>
        <v>28711.579999999991</v>
      </c>
      <c r="Y31" s="24">
        <f t="shared" si="15"/>
        <v>302158.68000000005</v>
      </c>
      <c r="Z31" s="24">
        <f t="shared" si="15"/>
        <v>-15964.430000000006</v>
      </c>
      <c r="AA31" s="24">
        <f t="shared" si="15"/>
        <v>-4352.1499999999969</v>
      </c>
      <c r="AB31" s="24">
        <f t="shared" si="15"/>
        <v>281842.09999999986</v>
      </c>
      <c r="AC31" s="24">
        <f t="shared" si="15"/>
        <v>262653.75999999995</v>
      </c>
      <c r="AD31" s="24">
        <f t="shared" si="15"/>
        <v>0</v>
      </c>
      <c r="AE31" s="24">
        <f t="shared" si="15"/>
        <v>54082.700000000041</v>
      </c>
      <c r="AF31" s="24">
        <f t="shared" si="15"/>
        <v>6182.7800000000007</v>
      </c>
      <c r="AG31" s="24">
        <f t="shared" si="3"/>
        <v>47899.920000000042</v>
      </c>
      <c r="AH31" s="24">
        <v>112767.53000000001</v>
      </c>
      <c r="AI31" s="24">
        <v>7813.2100000000019</v>
      </c>
      <c r="AJ31" s="24">
        <f t="shared" si="4"/>
        <v>104954.32</v>
      </c>
      <c r="AK31" s="24">
        <v>1063511.83</v>
      </c>
      <c r="AL31" s="24">
        <v>-26662.290000000005</v>
      </c>
      <c r="AM31" s="24">
        <v>-53712.390000000029</v>
      </c>
      <c r="AN31" s="24">
        <v>983137.14999999991</v>
      </c>
      <c r="AO31" s="24">
        <v>910427.78999999992</v>
      </c>
      <c r="AP31" s="24">
        <v>-5.5600000000104046</v>
      </c>
      <c r="AQ31" s="24">
        <v>185202.15</v>
      </c>
      <c r="AR31" s="24">
        <v>7544.0299999999988</v>
      </c>
      <c r="AS31" s="24">
        <f t="shared" si="5"/>
        <v>177658.12</v>
      </c>
      <c r="AT31" s="24">
        <v>135163.68999999994</v>
      </c>
      <c r="AU31" s="24">
        <v>466.4</v>
      </c>
      <c r="AV31" s="24">
        <f t="shared" si="6"/>
        <v>134697.28999999995</v>
      </c>
      <c r="AW31" s="24">
        <v>1717572.92</v>
      </c>
      <c r="AX31" s="24">
        <v>0</v>
      </c>
      <c r="AY31" s="24">
        <v>0</v>
      </c>
      <c r="AZ31" s="24">
        <v>1717572.92</v>
      </c>
      <c r="BA31" s="24">
        <v>1392534.9200000006</v>
      </c>
      <c r="BB31" s="24">
        <v>-79.140000000008513</v>
      </c>
      <c r="BC31" s="24">
        <v>464374.70999999996</v>
      </c>
      <c r="BD31" s="24">
        <v>4718.5599999999995</v>
      </c>
      <c r="BE31" s="24">
        <f t="shared" si="7"/>
        <v>459656.14999999997</v>
      </c>
      <c r="BF31" s="24">
        <v>24741.550000000003</v>
      </c>
      <c r="BG31" s="24">
        <v>4224.6400000000012</v>
      </c>
      <c r="BH31" s="24">
        <f t="shared" si="8"/>
        <v>20516.910000000003</v>
      </c>
      <c r="BI31" s="24">
        <v>279448.06</v>
      </c>
      <c r="BJ31" s="24">
        <v>-18546.180000000004</v>
      </c>
      <c r="BK31" s="24">
        <v>0</v>
      </c>
      <c r="BL31" s="24">
        <v>260901.88000000006</v>
      </c>
      <c r="BM31" s="24">
        <v>236526.68000000008</v>
      </c>
      <c r="BN31" s="24">
        <v>0</v>
      </c>
      <c r="BO31" s="24">
        <v>50940.170000000013</v>
      </c>
      <c r="BP31" s="24">
        <v>6048.0599999999995</v>
      </c>
      <c r="BQ31" s="24">
        <f t="shared" si="9"/>
        <v>44892.110000000015</v>
      </c>
      <c r="BR31" s="24">
        <v>16585.770000000004</v>
      </c>
      <c r="BS31" s="24">
        <v>790.76</v>
      </c>
      <c r="BT31" s="24">
        <f t="shared" si="10"/>
        <v>15795.010000000004</v>
      </c>
      <c r="BU31" s="24">
        <v>161556.77999999991</v>
      </c>
      <c r="BV31" s="24">
        <v>0</v>
      </c>
      <c r="BW31" s="24">
        <v>0</v>
      </c>
      <c r="BX31" s="24">
        <v>161556.77999999991</v>
      </c>
      <c r="BY31" s="24">
        <v>149595.02999999994</v>
      </c>
      <c r="BZ31" s="24">
        <v>0</v>
      </c>
      <c r="CA31" s="24">
        <v>27855.540000000005</v>
      </c>
      <c r="CB31" s="24">
        <v>98.78</v>
      </c>
      <c r="CC31" s="24">
        <f t="shared" si="11"/>
        <v>27756.760000000006</v>
      </c>
      <c r="CD31" s="24">
        <f t="shared" si="12"/>
        <v>-58064.540000000023</v>
      </c>
      <c r="CE31" s="24">
        <f t="shared" si="13"/>
        <v>304675.11</v>
      </c>
      <c r="CF31" s="24">
        <f t="shared" si="14"/>
        <v>757863.05999999994</v>
      </c>
    </row>
    <row r="32" spans="1:84" x14ac:dyDescent="0.25">
      <c r="A32" s="1" t="s">
        <v>49</v>
      </c>
      <c r="B32" s="24">
        <v>9820.0799999999981</v>
      </c>
      <c r="C32" s="24">
        <v>619.23000000000013</v>
      </c>
      <c r="D32" s="24">
        <v>107556.16999999997</v>
      </c>
      <c r="E32" s="24">
        <v>-2361.71</v>
      </c>
      <c r="F32" s="24">
        <v>-3695.1100000000029</v>
      </c>
      <c r="G32" s="24">
        <v>101499.35000000003</v>
      </c>
      <c r="H32" s="24">
        <v>95050.42</v>
      </c>
      <c r="I32" s="24">
        <v>0</v>
      </c>
      <c r="J32" s="24">
        <v>19243.730000000003</v>
      </c>
      <c r="K32" s="24">
        <v>3593.9499999999989</v>
      </c>
      <c r="L32" s="24">
        <v>14819.569999999998</v>
      </c>
      <c r="M32" s="24">
        <v>1185.4700000000003</v>
      </c>
      <c r="N32" s="24">
        <v>150859.13999999998</v>
      </c>
      <c r="O32" s="24">
        <v>-11274.95000000001</v>
      </c>
      <c r="P32" s="24">
        <v>0</v>
      </c>
      <c r="Q32" s="24">
        <v>139584.19000000018</v>
      </c>
      <c r="R32" s="24">
        <v>129983.12000000004</v>
      </c>
      <c r="S32" s="24">
        <v>0</v>
      </c>
      <c r="T32" s="24">
        <v>28523.700000000033</v>
      </c>
      <c r="U32" s="24">
        <v>5288.5300000000007</v>
      </c>
      <c r="V32" s="24">
        <f t="shared" si="1"/>
        <v>24639.649999999994</v>
      </c>
      <c r="W32" s="24">
        <f t="shared" si="1"/>
        <v>1804.7000000000003</v>
      </c>
      <c r="X32" s="24">
        <f t="shared" si="2"/>
        <v>22834.949999999993</v>
      </c>
      <c r="Y32" s="24">
        <f t="shared" si="15"/>
        <v>258415.30999999994</v>
      </c>
      <c r="Z32" s="24">
        <f t="shared" si="15"/>
        <v>-13636.660000000011</v>
      </c>
      <c r="AA32" s="24">
        <f t="shared" si="15"/>
        <v>-3695.1100000000029</v>
      </c>
      <c r="AB32" s="24">
        <f t="shared" si="15"/>
        <v>241083.54000000021</v>
      </c>
      <c r="AC32" s="24">
        <f t="shared" si="15"/>
        <v>225033.54000000004</v>
      </c>
      <c r="AD32" s="24">
        <f t="shared" si="15"/>
        <v>0</v>
      </c>
      <c r="AE32" s="24">
        <f t="shared" si="15"/>
        <v>47767.430000000037</v>
      </c>
      <c r="AF32" s="24">
        <f t="shared" si="15"/>
        <v>8882.48</v>
      </c>
      <c r="AG32" s="24">
        <f t="shared" si="3"/>
        <v>38884.950000000041</v>
      </c>
      <c r="AH32" s="24">
        <v>84855.390000000043</v>
      </c>
      <c r="AI32" s="24">
        <v>7434.7800000000016</v>
      </c>
      <c r="AJ32" s="24">
        <f t="shared" si="4"/>
        <v>77420.610000000044</v>
      </c>
      <c r="AK32" s="24">
        <v>935242.39999999991</v>
      </c>
      <c r="AL32" s="24">
        <v>-23113.379999999972</v>
      </c>
      <c r="AM32" s="24">
        <v>-46505.479999999996</v>
      </c>
      <c r="AN32" s="24">
        <v>865623.5399999998</v>
      </c>
      <c r="AO32" s="24">
        <v>797616.78000000014</v>
      </c>
      <c r="AP32" s="24">
        <v>-218.46000000000186</v>
      </c>
      <c r="AQ32" s="24">
        <v>158191.37</v>
      </c>
      <c r="AR32" s="24">
        <v>12982.460000000001</v>
      </c>
      <c r="AS32" s="24">
        <f t="shared" si="5"/>
        <v>145208.91</v>
      </c>
      <c r="AT32" s="24">
        <v>115932.25</v>
      </c>
      <c r="AU32" s="24">
        <v>2136.02</v>
      </c>
      <c r="AV32" s="24">
        <f t="shared" si="6"/>
        <v>113796.23</v>
      </c>
      <c r="AW32" s="24">
        <v>1575098.0999999996</v>
      </c>
      <c r="AX32" s="24">
        <v>0</v>
      </c>
      <c r="AY32" s="24">
        <v>0</v>
      </c>
      <c r="AZ32" s="24">
        <v>1575098.0999999996</v>
      </c>
      <c r="BA32" s="24">
        <v>1351563.6100000003</v>
      </c>
      <c r="BB32" s="24">
        <v>-18.779999999989286</v>
      </c>
      <c r="BC32" s="24">
        <v>344009.57000000007</v>
      </c>
      <c r="BD32" s="24">
        <v>6697.630000000001</v>
      </c>
      <c r="BE32" s="24">
        <f t="shared" si="7"/>
        <v>337311.94000000006</v>
      </c>
      <c r="BF32" s="24">
        <v>21593.430000000008</v>
      </c>
      <c r="BG32" s="24">
        <v>2805.8</v>
      </c>
      <c r="BH32" s="24">
        <f t="shared" si="8"/>
        <v>18787.630000000008</v>
      </c>
      <c r="BI32" s="24">
        <v>234775.51</v>
      </c>
      <c r="BJ32" s="24">
        <v>-16808.549999999996</v>
      </c>
      <c r="BK32" s="24">
        <v>0</v>
      </c>
      <c r="BL32" s="24">
        <v>217966.96000000002</v>
      </c>
      <c r="BM32" s="24">
        <v>200290.5800000001</v>
      </c>
      <c r="BN32" s="24">
        <v>0</v>
      </c>
      <c r="BO32" s="24">
        <v>45198.050000000032</v>
      </c>
      <c r="BP32" s="24">
        <v>8734.0400000000009</v>
      </c>
      <c r="BQ32" s="24">
        <f t="shared" si="9"/>
        <v>36464.010000000031</v>
      </c>
      <c r="BR32" s="24">
        <v>14081.180000000002</v>
      </c>
      <c r="BS32" s="24">
        <v>1074.6300000000003</v>
      </c>
      <c r="BT32" s="24">
        <f t="shared" si="10"/>
        <v>13006.550000000001</v>
      </c>
      <c r="BU32" s="24">
        <v>172341.33999999997</v>
      </c>
      <c r="BV32" s="24">
        <v>-34127.06</v>
      </c>
      <c r="BW32" s="24">
        <v>0</v>
      </c>
      <c r="BX32" s="24">
        <v>138214.27999999985</v>
      </c>
      <c r="BY32" s="24">
        <v>126220.61999999995</v>
      </c>
      <c r="BZ32" s="24">
        <v>0</v>
      </c>
      <c r="CA32" s="24">
        <v>36946.049999999988</v>
      </c>
      <c r="CB32" s="24">
        <v>11945.839999999998</v>
      </c>
      <c r="CC32" s="24">
        <f t="shared" si="11"/>
        <v>25000.209999999992</v>
      </c>
      <c r="CD32" s="24">
        <f t="shared" si="12"/>
        <v>-50200.59</v>
      </c>
      <c r="CE32" s="24">
        <f t="shared" si="13"/>
        <v>245845.97000000003</v>
      </c>
      <c r="CF32" s="24">
        <f t="shared" si="14"/>
        <v>582870.02000000014</v>
      </c>
    </row>
    <row r="33" spans="1:84" x14ac:dyDescent="0.25">
      <c r="A33" s="1" t="s">
        <v>50</v>
      </c>
      <c r="B33" s="24">
        <v>38228.290000000008</v>
      </c>
      <c r="C33" s="24">
        <v>1632.83</v>
      </c>
      <c r="D33" s="24">
        <v>331570.48</v>
      </c>
      <c r="E33" s="24">
        <v>-12284.240000000005</v>
      </c>
      <c r="F33" s="24">
        <v>-10984.079999999978</v>
      </c>
      <c r="G33" s="24">
        <v>308302.16000000073</v>
      </c>
      <c r="H33" s="24">
        <v>292440.46999999968</v>
      </c>
      <c r="I33" s="24">
        <v>0</v>
      </c>
      <c r="J33" s="24">
        <v>62238.99000000018</v>
      </c>
      <c r="K33" s="24">
        <v>9781.8399999999965</v>
      </c>
      <c r="L33" s="24">
        <v>56883.010000000031</v>
      </c>
      <c r="M33" s="24">
        <v>2872.4499999999994</v>
      </c>
      <c r="N33" s="24">
        <v>468815.6399999978</v>
      </c>
      <c r="O33" s="24">
        <v>-38417.67000000002</v>
      </c>
      <c r="P33" s="24">
        <v>0</v>
      </c>
      <c r="Q33" s="24">
        <v>430397.97000000061</v>
      </c>
      <c r="R33" s="24">
        <v>408319.71</v>
      </c>
      <c r="S33" s="24">
        <v>0</v>
      </c>
      <c r="T33" s="24">
        <v>91052.299999999945</v>
      </c>
      <c r="U33" s="24">
        <v>14963.480000000003</v>
      </c>
      <c r="V33" s="24">
        <f t="shared" si="1"/>
        <v>95111.300000000047</v>
      </c>
      <c r="W33" s="24">
        <f t="shared" si="1"/>
        <v>4505.2799999999988</v>
      </c>
      <c r="X33" s="24">
        <f t="shared" si="2"/>
        <v>90606.020000000048</v>
      </c>
      <c r="Y33" s="24">
        <f t="shared" si="15"/>
        <v>800386.11999999778</v>
      </c>
      <c r="Z33" s="24">
        <f t="shared" si="15"/>
        <v>-50701.910000000025</v>
      </c>
      <c r="AA33" s="24">
        <f t="shared" si="15"/>
        <v>-10984.079999999978</v>
      </c>
      <c r="AB33" s="24">
        <f t="shared" si="15"/>
        <v>738700.13000000129</v>
      </c>
      <c r="AC33" s="24">
        <f t="shared" si="15"/>
        <v>700760.1799999997</v>
      </c>
      <c r="AD33" s="24">
        <f t="shared" si="15"/>
        <v>0</v>
      </c>
      <c r="AE33" s="24">
        <f t="shared" si="15"/>
        <v>153291.29000000012</v>
      </c>
      <c r="AF33" s="24">
        <f t="shared" si="15"/>
        <v>24745.32</v>
      </c>
      <c r="AG33" s="24">
        <f t="shared" si="3"/>
        <v>128545.97000000012</v>
      </c>
      <c r="AH33" s="24">
        <v>357434.44</v>
      </c>
      <c r="AI33" s="24">
        <v>14120.740000000002</v>
      </c>
      <c r="AJ33" s="24">
        <f t="shared" si="4"/>
        <v>343313.7</v>
      </c>
      <c r="AK33" s="24">
        <v>2879360.7699999986</v>
      </c>
      <c r="AL33" s="24">
        <v>-106656.80999999982</v>
      </c>
      <c r="AM33" s="24">
        <v>-141460.99</v>
      </c>
      <c r="AN33" s="24">
        <v>2631242.9699999993</v>
      </c>
      <c r="AO33" s="24">
        <v>2471741.9599999995</v>
      </c>
      <c r="AP33" s="24">
        <v>-29.680000000051223</v>
      </c>
      <c r="AQ33" s="24">
        <v>533150.98</v>
      </c>
      <c r="AR33" s="24">
        <v>30365.95</v>
      </c>
      <c r="AS33" s="24">
        <f t="shared" si="5"/>
        <v>502785.02999999997</v>
      </c>
      <c r="AT33" s="24">
        <v>334600.26999999979</v>
      </c>
      <c r="AU33" s="24">
        <v>14504.140000000001</v>
      </c>
      <c r="AV33" s="24">
        <f t="shared" si="6"/>
        <v>320096.12999999977</v>
      </c>
      <c r="AW33" s="24">
        <v>4432701.5999999922</v>
      </c>
      <c r="AX33" s="24">
        <v>-31367.999999999949</v>
      </c>
      <c r="AY33" s="24">
        <v>0</v>
      </c>
      <c r="AZ33" s="24">
        <v>4401333.599999995</v>
      </c>
      <c r="BA33" s="24">
        <v>3711791.4800000023</v>
      </c>
      <c r="BB33" s="24">
        <v>-29.479999999954998</v>
      </c>
      <c r="BC33" s="24">
        <v>1028502.1399999992</v>
      </c>
      <c r="BD33" s="24">
        <v>18893.370000000003</v>
      </c>
      <c r="BE33" s="24">
        <f t="shared" si="7"/>
        <v>1009608.7699999992</v>
      </c>
      <c r="BF33" s="24">
        <v>82780.380000000034</v>
      </c>
      <c r="BG33" s="24">
        <v>8181.6400000000012</v>
      </c>
      <c r="BH33" s="24">
        <f t="shared" si="8"/>
        <v>74598.740000000034</v>
      </c>
      <c r="BI33" s="24">
        <v>726029.71000000043</v>
      </c>
      <c r="BJ33" s="24">
        <v>-56466.559999999961</v>
      </c>
      <c r="BK33" s="24">
        <v>0</v>
      </c>
      <c r="BL33" s="24">
        <v>669563.14999999944</v>
      </c>
      <c r="BM33" s="24">
        <v>630937.34999999963</v>
      </c>
      <c r="BN33" s="24">
        <v>0</v>
      </c>
      <c r="BO33" s="24">
        <v>142283.82999999996</v>
      </c>
      <c r="BP33" s="24">
        <v>29059.289999999986</v>
      </c>
      <c r="BQ33" s="24">
        <f t="shared" si="9"/>
        <v>113224.53999999998</v>
      </c>
      <c r="BR33" s="24">
        <v>42790.380000000048</v>
      </c>
      <c r="BS33" s="24">
        <v>1030.1100000000001</v>
      </c>
      <c r="BT33" s="24">
        <f t="shared" si="10"/>
        <v>41760.270000000048</v>
      </c>
      <c r="BU33" s="24">
        <v>441558.69999999925</v>
      </c>
      <c r="BV33" s="24">
        <v>-1.0000000000005116E-2</v>
      </c>
      <c r="BW33" s="24">
        <v>0</v>
      </c>
      <c r="BX33" s="24">
        <v>441558.68999999925</v>
      </c>
      <c r="BY33" s="24">
        <v>417969.02</v>
      </c>
      <c r="BZ33" s="24">
        <v>0</v>
      </c>
      <c r="CA33" s="24">
        <v>66484.890000000058</v>
      </c>
      <c r="CB33" s="24">
        <v>1134.95</v>
      </c>
      <c r="CC33" s="24">
        <f t="shared" si="11"/>
        <v>65349.940000000061</v>
      </c>
      <c r="CD33" s="24">
        <f t="shared" si="12"/>
        <v>-152445.06999999998</v>
      </c>
      <c r="CE33" s="24">
        <f t="shared" si="13"/>
        <v>870374.85999999987</v>
      </c>
      <c r="CF33" s="24">
        <f t="shared" si="14"/>
        <v>1819514.2499999995</v>
      </c>
    </row>
    <row r="34" spans="1:84" x14ac:dyDescent="0.25">
      <c r="A34" s="1" t="s">
        <v>51</v>
      </c>
      <c r="B34" s="24">
        <v>22341.14000000001</v>
      </c>
      <c r="C34" s="24">
        <v>1122.08</v>
      </c>
      <c r="D34" s="24">
        <v>209434.48000000019</v>
      </c>
      <c r="E34" s="24">
        <v>-6037.510000000002</v>
      </c>
      <c r="F34" s="24">
        <v>-9774.7499999999982</v>
      </c>
      <c r="G34" s="24">
        <v>193622.22000000012</v>
      </c>
      <c r="H34" s="24">
        <v>176043.18000000014</v>
      </c>
      <c r="I34" s="24">
        <v>0</v>
      </c>
      <c r="J34" s="24">
        <v>43240.300000000061</v>
      </c>
      <c r="K34" s="24">
        <v>4442.1999999999989</v>
      </c>
      <c r="L34" s="24">
        <v>33820.600000000013</v>
      </c>
      <c r="M34" s="24">
        <v>2073.5299999999997</v>
      </c>
      <c r="N34" s="24">
        <v>298394.87</v>
      </c>
      <c r="O34" s="24">
        <v>-24270.249999999985</v>
      </c>
      <c r="P34" s="24">
        <v>0</v>
      </c>
      <c r="Q34" s="24">
        <v>274124.61999999976</v>
      </c>
      <c r="R34" s="24">
        <v>248017.27999999997</v>
      </c>
      <c r="S34" s="24">
        <v>0</v>
      </c>
      <c r="T34" s="24">
        <v>63894.270000000011</v>
      </c>
      <c r="U34" s="24">
        <v>6039.8600000000006</v>
      </c>
      <c r="V34" s="24">
        <f t="shared" si="1"/>
        <v>56161.74000000002</v>
      </c>
      <c r="W34" s="24">
        <f t="shared" si="1"/>
        <v>3195.6099999999997</v>
      </c>
      <c r="X34" s="24">
        <f t="shared" si="2"/>
        <v>52966.130000000019</v>
      </c>
      <c r="Y34" s="24">
        <f t="shared" si="15"/>
        <v>507829.35000000021</v>
      </c>
      <c r="Z34" s="24">
        <f t="shared" si="15"/>
        <v>-30307.759999999987</v>
      </c>
      <c r="AA34" s="24">
        <f t="shared" si="15"/>
        <v>-9774.7499999999982</v>
      </c>
      <c r="AB34" s="24">
        <f t="shared" si="15"/>
        <v>467746.83999999985</v>
      </c>
      <c r="AC34" s="24">
        <f t="shared" si="15"/>
        <v>424060.46000000008</v>
      </c>
      <c r="AD34" s="24">
        <f t="shared" si="15"/>
        <v>0</v>
      </c>
      <c r="AE34" s="24">
        <f t="shared" si="15"/>
        <v>107134.57000000007</v>
      </c>
      <c r="AF34" s="24">
        <f t="shared" si="15"/>
        <v>10482.06</v>
      </c>
      <c r="AG34" s="24">
        <f t="shared" si="3"/>
        <v>96652.510000000068</v>
      </c>
      <c r="AH34" s="24">
        <v>197125.38999999998</v>
      </c>
      <c r="AI34" s="24">
        <v>12465.16</v>
      </c>
      <c r="AJ34" s="24">
        <f t="shared" si="4"/>
        <v>184660.22999999998</v>
      </c>
      <c r="AK34" s="24">
        <v>1824455.4</v>
      </c>
      <c r="AL34" s="24">
        <v>-46271.910000000018</v>
      </c>
      <c r="AM34" s="24">
        <v>-108744.57999999999</v>
      </c>
      <c r="AN34" s="24">
        <v>1669438.9100000006</v>
      </c>
      <c r="AO34" s="24">
        <v>1486635.6699999997</v>
      </c>
      <c r="AP34" s="24">
        <v>-2125.4500000000025</v>
      </c>
      <c r="AQ34" s="24">
        <v>386668.18999999994</v>
      </c>
      <c r="AR34" s="24">
        <v>21330.170000000006</v>
      </c>
      <c r="AS34" s="24">
        <f t="shared" si="5"/>
        <v>365338.01999999996</v>
      </c>
      <c r="AT34" s="24">
        <v>150442.68000000008</v>
      </c>
      <c r="AU34" s="24">
        <v>8672.5399999999991</v>
      </c>
      <c r="AV34" s="24">
        <f t="shared" si="6"/>
        <v>141770.14000000007</v>
      </c>
      <c r="AW34" s="24">
        <v>3093953.1399999959</v>
      </c>
      <c r="AX34" s="24">
        <v>0</v>
      </c>
      <c r="AY34" s="24">
        <v>0</v>
      </c>
      <c r="AZ34" s="24">
        <v>3093953.1399999959</v>
      </c>
      <c r="BA34" s="24">
        <v>2456635.2000000002</v>
      </c>
      <c r="BB34" s="24">
        <v>-5664.4299999999621</v>
      </c>
      <c r="BC34" s="24">
        <v>796478.76999999955</v>
      </c>
      <c r="BD34" s="24">
        <v>23055.119999999999</v>
      </c>
      <c r="BE34" s="24">
        <f t="shared" si="7"/>
        <v>773423.64999999956</v>
      </c>
      <c r="BF34" s="24">
        <v>42014.14999999998</v>
      </c>
      <c r="BG34" s="24">
        <v>6903.1000000000013</v>
      </c>
      <c r="BH34" s="24">
        <f t="shared" si="8"/>
        <v>35111.049999999981</v>
      </c>
      <c r="BI34" s="24">
        <v>458081.90000000014</v>
      </c>
      <c r="BJ34" s="24">
        <v>-36230.270000000048</v>
      </c>
      <c r="BK34" s="24">
        <v>0</v>
      </c>
      <c r="BL34" s="24">
        <v>421851.62999999977</v>
      </c>
      <c r="BM34" s="24">
        <v>369499.22000000003</v>
      </c>
      <c r="BN34" s="24">
        <v>0</v>
      </c>
      <c r="BO34" s="24">
        <v>98443.200000000012</v>
      </c>
      <c r="BP34" s="24">
        <v>10979.739999999993</v>
      </c>
      <c r="BQ34" s="24">
        <f t="shared" si="9"/>
        <v>87463.460000000021</v>
      </c>
      <c r="BR34" s="24">
        <v>24064.479999999992</v>
      </c>
      <c r="BS34" s="24">
        <v>507.47</v>
      </c>
      <c r="BT34" s="24">
        <f t="shared" si="10"/>
        <v>23557.009999999991</v>
      </c>
      <c r="BU34" s="24">
        <v>296257.6800000004</v>
      </c>
      <c r="BV34" s="24">
        <v>-50842.590000000091</v>
      </c>
      <c r="BW34" s="24">
        <v>0</v>
      </c>
      <c r="BX34" s="24">
        <v>245415.08999999988</v>
      </c>
      <c r="BY34" s="24">
        <v>219527.61000000002</v>
      </c>
      <c r="BZ34" s="24">
        <v>0</v>
      </c>
      <c r="CA34" s="24">
        <v>63638.519999999953</v>
      </c>
      <c r="CB34" s="24">
        <v>14194.029999999997</v>
      </c>
      <c r="CC34" s="24">
        <f t="shared" si="11"/>
        <v>49444.489999999954</v>
      </c>
      <c r="CD34" s="24">
        <f t="shared" si="12"/>
        <v>-118519.32999999999</v>
      </c>
      <c r="CE34" s="24">
        <f t="shared" si="13"/>
        <v>438064.56000000006</v>
      </c>
      <c r="CF34" s="24">
        <f t="shared" si="14"/>
        <v>1372322.1299999997</v>
      </c>
    </row>
    <row r="35" spans="1:84" x14ac:dyDescent="0.25">
      <c r="A35" s="1" t="s">
        <v>52</v>
      </c>
      <c r="B35" s="24">
        <v>13338.760000000007</v>
      </c>
      <c r="C35" s="24">
        <v>892.53</v>
      </c>
      <c r="D35" s="24">
        <v>125236.34999999995</v>
      </c>
      <c r="E35" s="24">
        <v>-3011.7499999999986</v>
      </c>
      <c r="F35" s="24">
        <v>-6223.48</v>
      </c>
      <c r="G35" s="24">
        <v>116001.12000000002</v>
      </c>
      <c r="H35" s="24">
        <v>106433.01999999996</v>
      </c>
      <c r="I35" s="24">
        <v>0</v>
      </c>
      <c r="J35" s="24">
        <v>24717.539999999997</v>
      </c>
      <c r="K35" s="24">
        <v>2703.21</v>
      </c>
      <c r="L35" s="24">
        <v>20628.090000000022</v>
      </c>
      <c r="M35" s="24">
        <v>1464.63</v>
      </c>
      <c r="N35" s="24">
        <v>180734.61000000007</v>
      </c>
      <c r="O35" s="24">
        <v>-12996.820000000011</v>
      </c>
      <c r="P35" s="24">
        <v>0</v>
      </c>
      <c r="Q35" s="24">
        <v>167737.78999999995</v>
      </c>
      <c r="R35" s="24">
        <v>153343.94999999998</v>
      </c>
      <c r="S35" s="24">
        <v>0</v>
      </c>
      <c r="T35" s="24">
        <v>37407.810000000027</v>
      </c>
      <c r="U35" s="24">
        <v>3850.5099999999998</v>
      </c>
      <c r="V35" s="24">
        <f t="shared" si="1"/>
        <v>33966.850000000028</v>
      </c>
      <c r="W35" s="24">
        <f t="shared" si="1"/>
        <v>2357.16</v>
      </c>
      <c r="X35" s="24">
        <f t="shared" si="2"/>
        <v>31609.690000000028</v>
      </c>
      <c r="Y35" s="24">
        <f t="shared" si="15"/>
        <v>305970.96000000002</v>
      </c>
      <c r="Z35" s="24">
        <f t="shared" si="15"/>
        <v>-16008.570000000009</v>
      </c>
      <c r="AA35" s="24">
        <f t="shared" si="15"/>
        <v>-6223.48</v>
      </c>
      <c r="AB35" s="24">
        <f t="shared" si="15"/>
        <v>283738.90999999997</v>
      </c>
      <c r="AC35" s="24">
        <f t="shared" si="15"/>
        <v>259776.96999999994</v>
      </c>
      <c r="AD35" s="24">
        <f t="shared" si="15"/>
        <v>0</v>
      </c>
      <c r="AE35" s="24">
        <f t="shared" si="15"/>
        <v>62125.35000000002</v>
      </c>
      <c r="AF35" s="24">
        <f t="shared" si="15"/>
        <v>6553.7199999999993</v>
      </c>
      <c r="AG35" s="24">
        <f t="shared" si="3"/>
        <v>55571.630000000019</v>
      </c>
      <c r="AH35" s="24">
        <v>124485.23999999999</v>
      </c>
      <c r="AI35" s="24">
        <v>7628.7300000000014</v>
      </c>
      <c r="AJ35" s="24">
        <f t="shared" si="4"/>
        <v>116856.51</v>
      </c>
      <c r="AK35" s="24">
        <v>1080905.4099999999</v>
      </c>
      <c r="AL35" s="24">
        <v>-28555.959999999985</v>
      </c>
      <c r="AM35" s="24">
        <v>-69507.079999999987</v>
      </c>
      <c r="AN35" s="24">
        <v>982842.37000000034</v>
      </c>
      <c r="AO35" s="24">
        <v>894530.38000000012</v>
      </c>
      <c r="AP35" s="24">
        <v>-257.89999999999918</v>
      </c>
      <c r="AQ35" s="24">
        <v>215625.70999999996</v>
      </c>
      <c r="AR35" s="24">
        <v>10715.110000000002</v>
      </c>
      <c r="AS35" s="24">
        <f t="shared" si="5"/>
        <v>204910.59999999995</v>
      </c>
      <c r="AT35" s="24">
        <v>98125.029999999853</v>
      </c>
      <c r="AU35" s="24">
        <v>2287.9499999999998</v>
      </c>
      <c r="AV35" s="24">
        <f t="shared" si="6"/>
        <v>95837.079999999856</v>
      </c>
      <c r="AW35" s="24">
        <v>1485701.0399999996</v>
      </c>
      <c r="AX35" s="24">
        <v>0</v>
      </c>
      <c r="AY35" s="24">
        <v>0</v>
      </c>
      <c r="AZ35" s="24">
        <v>1485701.0399999996</v>
      </c>
      <c r="BA35" s="24">
        <v>1225262.4999999998</v>
      </c>
      <c r="BB35" s="24">
        <v>-713.91999999999598</v>
      </c>
      <c r="BC35" s="24">
        <v>364418.01000000024</v>
      </c>
      <c r="BD35" s="24">
        <v>8856.3100000000013</v>
      </c>
      <c r="BE35" s="24">
        <f t="shared" si="7"/>
        <v>355561.70000000024</v>
      </c>
      <c r="BF35" s="24">
        <v>30548.620000000003</v>
      </c>
      <c r="BG35" s="24">
        <v>1785.8899999999996</v>
      </c>
      <c r="BH35" s="24">
        <f t="shared" si="8"/>
        <v>28762.730000000003</v>
      </c>
      <c r="BI35" s="24">
        <v>274802.44000000012</v>
      </c>
      <c r="BJ35" s="24">
        <v>-19310.930000000008</v>
      </c>
      <c r="BK35" s="24">
        <v>0</v>
      </c>
      <c r="BL35" s="24">
        <v>255491.5100000001</v>
      </c>
      <c r="BM35" s="24">
        <v>233172.42</v>
      </c>
      <c r="BN35" s="24">
        <v>0</v>
      </c>
      <c r="BO35" s="24">
        <v>57145.60000000002</v>
      </c>
      <c r="BP35" s="24">
        <v>6063.7800000000016</v>
      </c>
      <c r="BQ35" s="24">
        <f t="shared" si="9"/>
        <v>51081.820000000022</v>
      </c>
      <c r="BR35" s="24">
        <v>14809.599999999995</v>
      </c>
      <c r="BS35" s="24">
        <v>1389.1299999999997</v>
      </c>
      <c r="BT35" s="24">
        <f t="shared" si="10"/>
        <v>13420.469999999996</v>
      </c>
      <c r="BU35" s="24">
        <v>158567.99000000017</v>
      </c>
      <c r="BV35" s="24">
        <v>0</v>
      </c>
      <c r="BW35" s="24">
        <v>0</v>
      </c>
      <c r="BX35" s="24">
        <v>158567.99000000017</v>
      </c>
      <c r="BY35" s="24">
        <v>149618.16</v>
      </c>
      <c r="BZ35" s="24">
        <v>0</v>
      </c>
      <c r="CA35" s="24">
        <v>22979.84</v>
      </c>
      <c r="CB35" s="24">
        <v>609.54000000000008</v>
      </c>
      <c r="CC35" s="24">
        <f t="shared" si="11"/>
        <v>22370.3</v>
      </c>
      <c r="CD35" s="24">
        <f t="shared" si="12"/>
        <v>-75730.559999999983</v>
      </c>
      <c r="CE35" s="24">
        <f t="shared" si="13"/>
        <v>286486.47999999981</v>
      </c>
      <c r="CF35" s="24">
        <f t="shared" si="14"/>
        <v>689496.05000000028</v>
      </c>
    </row>
    <row r="36" spans="1:84" x14ac:dyDescent="0.25">
      <c r="A36" s="1" t="s">
        <v>53</v>
      </c>
      <c r="B36" s="24">
        <v>8936.3400000000038</v>
      </c>
      <c r="C36" s="24">
        <v>184.78</v>
      </c>
      <c r="D36" s="24">
        <v>86833.589999999953</v>
      </c>
      <c r="E36" s="24">
        <v>-2216.44</v>
      </c>
      <c r="F36" s="24">
        <v>-4882.6599999999971</v>
      </c>
      <c r="G36" s="24">
        <v>79734.490000000063</v>
      </c>
      <c r="H36" s="24">
        <v>74117.540000000052</v>
      </c>
      <c r="I36" s="24">
        <v>0</v>
      </c>
      <c r="J36" s="24">
        <v>17331.919999999998</v>
      </c>
      <c r="K36" s="24">
        <v>2963.41</v>
      </c>
      <c r="L36" s="24">
        <v>14982.779999999999</v>
      </c>
      <c r="M36" s="24">
        <v>400.33000000000004</v>
      </c>
      <c r="N36" s="24">
        <v>122667.69000000003</v>
      </c>
      <c r="O36" s="24">
        <v>-7720.9200000000073</v>
      </c>
      <c r="P36" s="24">
        <v>0</v>
      </c>
      <c r="Q36" s="24">
        <v>114946.77000000024</v>
      </c>
      <c r="R36" s="24">
        <v>107109.37000000002</v>
      </c>
      <c r="S36" s="24">
        <v>0</v>
      </c>
      <c r="T36" s="24">
        <v>26253.900000000009</v>
      </c>
      <c r="U36" s="24">
        <v>3834.0500000000006</v>
      </c>
      <c r="V36" s="24">
        <f t="shared" si="1"/>
        <v>23919.120000000003</v>
      </c>
      <c r="W36" s="24">
        <f t="shared" si="1"/>
        <v>585.11</v>
      </c>
      <c r="X36" s="24">
        <f t="shared" si="2"/>
        <v>23334.010000000002</v>
      </c>
      <c r="Y36" s="24">
        <f t="shared" si="15"/>
        <v>209501.27999999997</v>
      </c>
      <c r="Z36" s="24">
        <f t="shared" si="15"/>
        <v>-9937.3600000000079</v>
      </c>
      <c r="AA36" s="24">
        <f t="shared" si="15"/>
        <v>-4882.6599999999971</v>
      </c>
      <c r="AB36" s="24">
        <f t="shared" si="15"/>
        <v>194681.2600000003</v>
      </c>
      <c r="AC36" s="24">
        <f t="shared" si="15"/>
        <v>181226.91000000009</v>
      </c>
      <c r="AD36" s="24">
        <f t="shared" si="15"/>
        <v>0</v>
      </c>
      <c r="AE36" s="24">
        <f t="shared" si="15"/>
        <v>43585.820000000007</v>
      </c>
      <c r="AF36" s="24">
        <f t="shared" si="15"/>
        <v>6797.4600000000009</v>
      </c>
      <c r="AG36" s="24">
        <f t="shared" si="3"/>
        <v>36788.360000000008</v>
      </c>
      <c r="AH36" s="24">
        <v>82386.200000000055</v>
      </c>
      <c r="AI36" s="24">
        <v>5415.4099999999989</v>
      </c>
      <c r="AJ36" s="24">
        <f t="shared" si="4"/>
        <v>76970.790000000052</v>
      </c>
      <c r="AK36" s="24">
        <v>749908.85000000009</v>
      </c>
      <c r="AL36" s="24">
        <v>-16560.12</v>
      </c>
      <c r="AM36" s="24">
        <v>-52599.349999999991</v>
      </c>
      <c r="AN36" s="24">
        <v>680749.38</v>
      </c>
      <c r="AO36" s="24">
        <v>624716.69000000006</v>
      </c>
      <c r="AP36" s="24">
        <v>-261.62000000000353</v>
      </c>
      <c r="AQ36" s="24">
        <v>142942.25</v>
      </c>
      <c r="AR36" s="24">
        <v>10200.390000000003</v>
      </c>
      <c r="AS36" s="24">
        <f t="shared" si="5"/>
        <v>132741.85999999999</v>
      </c>
      <c r="AT36" s="24">
        <v>93861.380000000034</v>
      </c>
      <c r="AU36" s="24">
        <v>548.79999999999995</v>
      </c>
      <c r="AV36" s="24">
        <f t="shared" si="6"/>
        <v>93312.580000000031</v>
      </c>
      <c r="AW36" s="24">
        <v>1236880.33</v>
      </c>
      <c r="AX36" s="24">
        <v>0</v>
      </c>
      <c r="AY36" s="24">
        <v>0</v>
      </c>
      <c r="AZ36" s="24">
        <v>1236880.33</v>
      </c>
      <c r="BA36" s="24">
        <v>1024351.4300000002</v>
      </c>
      <c r="BB36" s="24">
        <v>-848.1699999999837</v>
      </c>
      <c r="BC36" s="24">
        <v>309611.78000000003</v>
      </c>
      <c r="BD36" s="24">
        <v>4618.47</v>
      </c>
      <c r="BE36" s="24">
        <f t="shared" si="7"/>
        <v>304993.31000000006</v>
      </c>
      <c r="BF36" s="24">
        <v>22091.5</v>
      </c>
      <c r="BG36" s="24">
        <v>928.65999999999974</v>
      </c>
      <c r="BH36" s="24">
        <f t="shared" si="8"/>
        <v>21162.84</v>
      </c>
      <c r="BI36" s="24">
        <v>186822.01999999993</v>
      </c>
      <c r="BJ36" s="24">
        <v>-11453.72</v>
      </c>
      <c r="BK36" s="24">
        <v>0</v>
      </c>
      <c r="BL36" s="24">
        <v>175368.29999999984</v>
      </c>
      <c r="BM36" s="24">
        <v>161699.53000000012</v>
      </c>
      <c r="BN36" s="24">
        <v>0</v>
      </c>
      <c r="BO36" s="24">
        <v>40648.789999999994</v>
      </c>
      <c r="BP36" s="24">
        <v>5817.1799999999957</v>
      </c>
      <c r="BQ36" s="24">
        <f t="shared" si="9"/>
        <v>34831.61</v>
      </c>
      <c r="BR36" s="24">
        <v>11243.940000000006</v>
      </c>
      <c r="BS36" s="24">
        <v>523.80000000000007</v>
      </c>
      <c r="BT36" s="24">
        <f t="shared" si="10"/>
        <v>10720.140000000007</v>
      </c>
      <c r="BU36" s="24">
        <v>114357.81000000011</v>
      </c>
      <c r="BV36" s="24">
        <v>0</v>
      </c>
      <c r="BW36" s="24">
        <v>0</v>
      </c>
      <c r="BX36" s="24">
        <v>114357.81000000011</v>
      </c>
      <c r="BY36" s="24">
        <v>106527.51999999997</v>
      </c>
      <c r="BZ36" s="24">
        <v>0</v>
      </c>
      <c r="CA36" s="24">
        <v>18844.500000000015</v>
      </c>
      <c r="CB36" s="24">
        <v>294.07</v>
      </c>
      <c r="CC36" s="24">
        <f t="shared" si="11"/>
        <v>18550.430000000015</v>
      </c>
      <c r="CD36" s="24">
        <f t="shared" si="12"/>
        <v>-57482.009999999987</v>
      </c>
      <c r="CE36" s="24">
        <f t="shared" si="13"/>
        <v>225500.36000000007</v>
      </c>
      <c r="CF36" s="24">
        <f t="shared" si="14"/>
        <v>527905.57000000007</v>
      </c>
    </row>
    <row r="37" spans="1:84" x14ac:dyDescent="0.25">
      <c r="A37" s="1" t="s">
        <v>54</v>
      </c>
      <c r="B37" s="24">
        <v>3290.8499999999995</v>
      </c>
      <c r="C37" s="24">
        <v>439.34000000000003</v>
      </c>
      <c r="D37" s="24">
        <v>32637.290000000005</v>
      </c>
      <c r="E37" s="24">
        <v>-1429.2799999999997</v>
      </c>
      <c r="F37" s="24">
        <v>-990.09999999999991</v>
      </c>
      <c r="G37" s="24">
        <v>30217.909999999989</v>
      </c>
      <c r="H37" s="24">
        <v>29851.749999999989</v>
      </c>
      <c r="I37" s="24">
        <v>0</v>
      </c>
      <c r="J37" s="24">
        <v>4380.2899999999981</v>
      </c>
      <c r="K37" s="24">
        <v>1162.6200000000001</v>
      </c>
      <c r="L37" s="24">
        <v>5081.4300000000012</v>
      </c>
      <c r="M37" s="24">
        <v>1162.7899999999997</v>
      </c>
      <c r="N37" s="24">
        <v>52390.48</v>
      </c>
      <c r="O37" s="24">
        <v>-3853.1800000000012</v>
      </c>
      <c r="P37" s="24">
        <v>0</v>
      </c>
      <c r="Q37" s="24">
        <v>48537.300000000017</v>
      </c>
      <c r="R37" s="24">
        <v>47324.479999999996</v>
      </c>
      <c r="S37" s="24">
        <v>0</v>
      </c>
      <c r="T37" s="24">
        <v>6723.4499999999989</v>
      </c>
      <c r="U37" s="24">
        <v>1591.9900000000002</v>
      </c>
      <c r="V37" s="24">
        <f t="shared" si="1"/>
        <v>8372.2800000000007</v>
      </c>
      <c r="W37" s="24">
        <f t="shared" si="1"/>
        <v>1602.1299999999997</v>
      </c>
      <c r="X37" s="24">
        <f t="shared" si="2"/>
        <v>6770.1500000000015</v>
      </c>
      <c r="Y37" s="24">
        <f t="shared" si="15"/>
        <v>85027.77</v>
      </c>
      <c r="Z37" s="24">
        <f t="shared" si="15"/>
        <v>-5282.4600000000009</v>
      </c>
      <c r="AA37" s="24">
        <f t="shared" si="15"/>
        <v>-990.09999999999991</v>
      </c>
      <c r="AB37" s="24">
        <f t="shared" si="15"/>
        <v>78755.210000000006</v>
      </c>
      <c r="AC37" s="24">
        <f t="shared" si="15"/>
        <v>77176.229999999981</v>
      </c>
      <c r="AD37" s="24">
        <f t="shared" si="15"/>
        <v>0</v>
      </c>
      <c r="AE37" s="24">
        <f t="shared" si="15"/>
        <v>11103.739999999998</v>
      </c>
      <c r="AF37" s="24">
        <f t="shared" si="15"/>
        <v>2754.6100000000006</v>
      </c>
      <c r="AG37" s="24">
        <f t="shared" si="3"/>
        <v>8349.1299999999974</v>
      </c>
      <c r="AH37" s="24">
        <v>31456.92</v>
      </c>
      <c r="AI37" s="24">
        <v>5179.5700000000006</v>
      </c>
      <c r="AJ37" s="24">
        <f t="shared" si="4"/>
        <v>26277.35</v>
      </c>
      <c r="AK37" s="24">
        <v>289481.69</v>
      </c>
      <c r="AL37" s="24">
        <v>-14595.759999999998</v>
      </c>
      <c r="AM37" s="24">
        <v>-10813.160000000002</v>
      </c>
      <c r="AN37" s="24">
        <v>264072.77</v>
      </c>
      <c r="AO37" s="24">
        <v>260931.3</v>
      </c>
      <c r="AP37" s="24">
        <v>-366.78999999999905</v>
      </c>
      <c r="AQ37" s="24">
        <v>34987.589999999989</v>
      </c>
      <c r="AR37" s="24">
        <v>5935.56</v>
      </c>
      <c r="AS37" s="24">
        <f t="shared" si="5"/>
        <v>29052.029999999988</v>
      </c>
      <c r="AT37" s="24">
        <v>57409.649999999994</v>
      </c>
      <c r="AU37" s="24">
        <v>5747.7699999999995</v>
      </c>
      <c r="AV37" s="24">
        <f t="shared" si="6"/>
        <v>51661.88</v>
      </c>
      <c r="AW37" s="24">
        <v>720070.8</v>
      </c>
      <c r="AX37" s="24">
        <v>-14551</v>
      </c>
      <c r="AY37" s="24">
        <v>0</v>
      </c>
      <c r="AZ37" s="24">
        <v>705519.8</v>
      </c>
      <c r="BA37" s="24">
        <v>591736.1</v>
      </c>
      <c r="BB37" s="24">
        <v>-1217.0000000000041</v>
      </c>
      <c r="BC37" s="24">
        <v>172611.31999999998</v>
      </c>
      <c r="BD37" s="24">
        <v>8382.7400000000016</v>
      </c>
      <c r="BE37" s="24">
        <f t="shared" si="7"/>
        <v>164228.57999999999</v>
      </c>
      <c r="BF37" s="24">
        <v>7877.2999999999993</v>
      </c>
      <c r="BG37" s="24">
        <v>1819.65</v>
      </c>
      <c r="BH37" s="24">
        <f t="shared" si="8"/>
        <v>6057.65</v>
      </c>
      <c r="BI37" s="24">
        <v>82706.539999999994</v>
      </c>
      <c r="BJ37" s="24">
        <v>-6561.7500000000018</v>
      </c>
      <c r="BK37" s="24">
        <v>0</v>
      </c>
      <c r="BL37" s="24">
        <v>76144.789999999964</v>
      </c>
      <c r="BM37" s="24">
        <v>73457.039999999994</v>
      </c>
      <c r="BN37" s="24">
        <v>0</v>
      </c>
      <c r="BO37" s="24">
        <v>11309.98</v>
      </c>
      <c r="BP37" s="24">
        <v>2564.5799999999995</v>
      </c>
      <c r="BQ37" s="24">
        <f t="shared" si="9"/>
        <v>8745.4</v>
      </c>
      <c r="BR37" s="24">
        <v>7688.7599999999975</v>
      </c>
      <c r="BS37" s="24">
        <v>321.11999999999995</v>
      </c>
      <c r="BT37" s="24">
        <f t="shared" si="10"/>
        <v>7367.6399999999976</v>
      </c>
      <c r="BU37" s="24">
        <v>65016.84</v>
      </c>
      <c r="BV37" s="24">
        <v>-12879.030000000008</v>
      </c>
      <c r="BW37" s="24">
        <v>0</v>
      </c>
      <c r="BX37" s="24">
        <v>52137.810000000005</v>
      </c>
      <c r="BY37" s="24">
        <v>51460.480000000003</v>
      </c>
      <c r="BZ37" s="24">
        <v>0</v>
      </c>
      <c r="CA37" s="24">
        <v>11250.939999999997</v>
      </c>
      <c r="CB37" s="24">
        <v>3205.97</v>
      </c>
      <c r="CC37" s="24">
        <f t="shared" si="11"/>
        <v>8044.9699999999975</v>
      </c>
      <c r="CD37" s="24">
        <f t="shared" si="12"/>
        <v>-11803.260000000002</v>
      </c>
      <c r="CE37" s="24">
        <f t="shared" si="13"/>
        <v>98134.67</v>
      </c>
      <c r="CF37" s="24">
        <f t="shared" si="14"/>
        <v>218420.11</v>
      </c>
    </row>
  </sheetData>
  <mergeCells count="10">
    <mergeCell ref="BR3:CC3"/>
    <mergeCell ref="CD3:CD4"/>
    <mergeCell ref="CE3:CE4"/>
    <mergeCell ref="CF3:CF4"/>
    <mergeCell ref="B3:K3"/>
    <mergeCell ref="L3:U3"/>
    <mergeCell ref="V3:AG3"/>
    <mergeCell ref="AH3:AS3"/>
    <mergeCell ref="AT3:BE3"/>
    <mergeCell ref="BF3:BQ3"/>
  </mergeCells>
  <pageMargins left="0" right="0" top="0.39370078740157483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Шкитина А.П.</dc:creator>
  <cp:lastModifiedBy>Шкитина А.П.</cp:lastModifiedBy>
  <dcterms:created xsi:type="dcterms:W3CDTF">2017-11-14T10:50:39Z</dcterms:created>
  <dcterms:modified xsi:type="dcterms:W3CDTF">2017-11-14T10:51:20Z</dcterms:modified>
</cp:coreProperties>
</file>