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144" windowWidth="16260" windowHeight="5328"/>
  </bookViews>
  <sheets>
    <sheet name="Лист3" sheetId="1" r:id="rId1"/>
  </sheets>
  <definedNames>
    <definedName name="_xlnm.Print_Titles" localSheetId="0">Лист3!$A:$A</definedName>
  </definedNames>
  <calcPr calcId="145621"/>
</workbook>
</file>

<file path=xl/calcChain.xml><?xml version="1.0" encoding="utf-8"?>
<calcChain xmlns="http://schemas.openxmlformats.org/spreadsheetml/2006/main">
  <c r="DN46" i="1" l="1"/>
  <c r="DM46" i="1"/>
  <c r="DL46" i="1"/>
  <c r="O46" i="1"/>
  <c r="N46" i="1"/>
  <c r="M46" i="1"/>
  <c r="L46" i="1"/>
  <c r="H46" i="1"/>
  <c r="J46" i="1" s="1"/>
  <c r="G46" i="1"/>
  <c r="F46" i="1"/>
  <c r="E46" i="1"/>
  <c r="C46" i="1"/>
  <c r="B46" i="1"/>
  <c r="DN45" i="1"/>
  <c r="DM45" i="1"/>
  <c r="DL45" i="1"/>
  <c r="O45" i="1"/>
  <c r="N45" i="1"/>
  <c r="M45" i="1"/>
  <c r="L45" i="1"/>
  <c r="H45" i="1"/>
  <c r="K45" i="1" s="1"/>
  <c r="G45" i="1"/>
  <c r="F45" i="1"/>
  <c r="E45" i="1"/>
  <c r="C45" i="1"/>
  <c r="B45" i="1"/>
  <c r="D45" i="1" s="1"/>
  <c r="DN44" i="1"/>
  <c r="DM44" i="1"/>
  <c r="DL44" i="1"/>
  <c r="O44" i="1"/>
  <c r="N44" i="1"/>
  <c r="M44" i="1"/>
  <c r="L44" i="1"/>
  <c r="H44" i="1"/>
  <c r="J44" i="1" s="1"/>
  <c r="G44" i="1"/>
  <c r="F44" i="1"/>
  <c r="E44" i="1"/>
  <c r="C44" i="1"/>
  <c r="B44" i="1"/>
  <c r="DN43" i="1"/>
  <c r="DM43" i="1"/>
  <c r="DL43" i="1"/>
  <c r="O43" i="1"/>
  <c r="N43" i="1"/>
  <c r="M43" i="1"/>
  <c r="L43" i="1"/>
  <c r="H43" i="1"/>
  <c r="K43" i="1" s="1"/>
  <c r="G43" i="1"/>
  <c r="F43" i="1"/>
  <c r="E43" i="1"/>
  <c r="C43" i="1"/>
  <c r="B43" i="1"/>
  <c r="D43" i="1" s="1"/>
  <c r="DN42" i="1"/>
  <c r="DM42" i="1"/>
  <c r="DL42" i="1"/>
  <c r="O42" i="1"/>
  <c r="N42" i="1"/>
  <c r="M42" i="1"/>
  <c r="L42" i="1"/>
  <c r="H42" i="1"/>
  <c r="J42" i="1" s="1"/>
  <c r="G42" i="1"/>
  <c r="F42" i="1"/>
  <c r="E42" i="1"/>
  <c r="C42" i="1"/>
  <c r="B42" i="1"/>
  <c r="DN41" i="1"/>
  <c r="DM41" i="1"/>
  <c r="DL41" i="1"/>
  <c r="O41" i="1"/>
  <c r="N41" i="1"/>
  <c r="M41" i="1"/>
  <c r="L41" i="1"/>
  <c r="H41" i="1"/>
  <c r="K41" i="1" s="1"/>
  <c r="G41" i="1"/>
  <c r="F41" i="1"/>
  <c r="E41" i="1"/>
  <c r="C41" i="1"/>
  <c r="B41" i="1"/>
  <c r="D41" i="1" s="1"/>
  <c r="DN40" i="1"/>
  <c r="DM40" i="1"/>
  <c r="DL40" i="1"/>
  <c r="O40" i="1"/>
  <c r="N40" i="1"/>
  <c r="M40" i="1"/>
  <c r="L40" i="1"/>
  <c r="H40" i="1"/>
  <c r="J40" i="1" s="1"/>
  <c r="G40" i="1"/>
  <c r="F40" i="1"/>
  <c r="E40" i="1"/>
  <c r="C40" i="1"/>
  <c r="B40" i="1"/>
  <c r="DN39" i="1"/>
  <c r="DM39" i="1"/>
  <c r="DL39" i="1"/>
  <c r="O39" i="1"/>
  <c r="N39" i="1"/>
  <c r="M39" i="1"/>
  <c r="L39" i="1"/>
  <c r="H39" i="1"/>
  <c r="K39" i="1" s="1"/>
  <c r="G39" i="1"/>
  <c r="F39" i="1"/>
  <c r="E39" i="1"/>
  <c r="C39" i="1"/>
  <c r="B39" i="1"/>
  <c r="D39" i="1" s="1"/>
  <c r="DN38" i="1"/>
  <c r="DM38" i="1"/>
  <c r="DL38" i="1"/>
  <c r="O38" i="1"/>
  <c r="N38" i="1"/>
  <c r="M38" i="1"/>
  <c r="L38" i="1"/>
  <c r="H38" i="1"/>
  <c r="J38" i="1" s="1"/>
  <c r="G38" i="1"/>
  <c r="F38" i="1"/>
  <c r="E38" i="1"/>
  <c r="C38" i="1"/>
  <c r="B38" i="1"/>
  <c r="DN37" i="1"/>
  <c r="DM37" i="1"/>
  <c r="DL37" i="1"/>
  <c r="O37" i="1"/>
  <c r="N37" i="1"/>
  <c r="M37" i="1"/>
  <c r="L37" i="1"/>
  <c r="H37" i="1"/>
  <c r="K37" i="1" s="1"/>
  <c r="G37" i="1"/>
  <c r="F37" i="1"/>
  <c r="E37" i="1"/>
  <c r="C37" i="1"/>
  <c r="B37" i="1"/>
  <c r="D37" i="1" s="1"/>
  <c r="DN36" i="1"/>
  <c r="DM36" i="1"/>
  <c r="DL36" i="1"/>
  <c r="O36" i="1"/>
  <c r="N36" i="1"/>
  <c r="M36" i="1"/>
  <c r="L36" i="1"/>
  <c r="H36" i="1"/>
  <c r="J36" i="1" s="1"/>
  <c r="G36" i="1"/>
  <c r="F36" i="1"/>
  <c r="E36" i="1"/>
  <c r="C36" i="1"/>
  <c r="B36" i="1"/>
  <c r="DN35" i="1"/>
  <c r="DM35" i="1"/>
  <c r="DL35" i="1"/>
  <c r="O35" i="1"/>
  <c r="N35" i="1"/>
  <c r="M35" i="1"/>
  <c r="L35" i="1"/>
  <c r="H35" i="1"/>
  <c r="K35" i="1" s="1"/>
  <c r="G35" i="1"/>
  <c r="F35" i="1"/>
  <c r="E35" i="1"/>
  <c r="C35" i="1"/>
  <c r="B35" i="1"/>
  <c r="D35" i="1" s="1"/>
  <c r="DN34" i="1"/>
  <c r="DM34" i="1"/>
  <c r="DL34" i="1"/>
  <c r="O34" i="1"/>
  <c r="N34" i="1"/>
  <c r="M34" i="1"/>
  <c r="L34" i="1"/>
  <c r="H34" i="1"/>
  <c r="J34" i="1" s="1"/>
  <c r="G34" i="1"/>
  <c r="F34" i="1"/>
  <c r="E34" i="1"/>
  <c r="C34" i="1"/>
  <c r="B34" i="1"/>
  <c r="DN33" i="1"/>
  <c r="DM33" i="1"/>
  <c r="DL33" i="1"/>
  <c r="O33" i="1"/>
  <c r="N33" i="1"/>
  <c r="M33" i="1"/>
  <c r="L33" i="1"/>
  <c r="H33" i="1"/>
  <c r="K33" i="1" s="1"/>
  <c r="G33" i="1"/>
  <c r="F33" i="1"/>
  <c r="E33" i="1"/>
  <c r="C33" i="1"/>
  <c r="B33" i="1"/>
  <c r="D33" i="1" s="1"/>
  <c r="DN32" i="1"/>
  <c r="DM32" i="1"/>
  <c r="DL32" i="1"/>
  <c r="O32" i="1"/>
  <c r="N32" i="1"/>
  <c r="M32" i="1"/>
  <c r="L32" i="1"/>
  <c r="H32" i="1"/>
  <c r="J32" i="1" s="1"/>
  <c r="G32" i="1"/>
  <c r="F32" i="1"/>
  <c r="E32" i="1"/>
  <c r="C32" i="1"/>
  <c r="B32" i="1"/>
  <c r="DN31" i="1"/>
  <c r="DM31" i="1"/>
  <c r="DL31" i="1"/>
  <c r="O31" i="1"/>
  <c r="N31" i="1"/>
  <c r="M31" i="1"/>
  <c r="L31" i="1"/>
  <c r="H31" i="1"/>
  <c r="K31" i="1" s="1"/>
  <c r="G31" i="1"/>
  <c r="F31" i="1"/>
  <c r="E31" i="1"/>
  <c r="C31" i="1"/>
  <c r="B31" i="1"/>
  <c r="D31" i="1" s="1"/>
  <c r="DN30" i="1"/>
  <c r="DM30" i="1"/>
  <c r="DL30" i="1"/>
  <c r="O30" i="1"/>
  <c r="N30" i="1"/>
  <c r="M30" i="1"/>
  <c r="L30" i="1"/>
  <c r="H30" i="1"/>
  <c r="J30" i="1" s="1"/>
  <c r="G30" i="1"/>
  <c r="F30" i="1"/>
  <c r="E30" i="1"/>
  <c r="C30" i="1"/>
  <c r="B30" i="1"/>
  <c r="DN29" i="1"/>
  <c r="DM29" i="1"/>
  <c r="DL29" i="1"/>
  <c r="O29" i="1"/>
  <c r="N29" i="1"/>
  <c r="M29" i="1"/>
  <c r="L29" i="1"/>
  <c r="H29" i="1"/>
  <c r="K29" i="1" s="1"/>
  <c r="G29" i="1"/>
  <c r="F29" i="1"/>
  <c r="E29" i="1"/>
  <c r="C29" i="1"/>
  <c r="B29" i="1"/>
  <c r="D29" i="1" s="1"/>
  <c r="DN28" i="1"/>
  <c r="DM28" i="1"/>
  <c r="DL28" i="1"/>
  <c r="O28" i="1"/>
  <c r="N28" i="1"/>
  <c r="M28" i="1"/>
  <c r="L28" i="1"/>
  <c r="H28" i="1"/>
  <c r="J28" i="1" s="1"/>
  <c r="G28" i="1"/>
  <c r="F28" i="1"/>
  <c r="E28" i="1"/>
  <c r="C28" i="1"/>
  <c r="B28" i="1"/>
  <c r="DN27" i="1"/>
  <c r="DM27" i="1"/>
  <c r="DL27" i="1"/>
  <c r="O27" i="1"/>
  <c r="N27" i="1"/>
  <c r="M27" i="1"/>
  <c r="L27" i="1"/>
  <c r="H27" i="1"/>
  <c r="K27" i="1" s="1"/>
  <c r="G27" i="1"/>
  <c r="F27" i="1"/>
  <c r="E27" i="1"/>
  <c r="C27" i="1"/>
  <c r="B27" i="1"/>
  <c r="D27" i="1" s="1"/>
  <c r="DN26" i="1"/>
  <c r="DM26" i="1"/>
  <c r="DL26" i="1"/>
  <c r="O26" i="1"/>
  <c r="N26" i="1"/>
  <c r="M26" i="1"/>
  <c r="L26" i="1"/>
  <c r="H26" i="1"/>
  <c r="J26" i="1" s="1"/>
  <c r="G26" i="1"/>
  <c r="F26" i="1"/>
  <c r="E26" i="1"/>
  <c r="C26" i="1"/>
  <c r="B26" i="1"/>
  <c r="DN25" i="1"/>
  <c r="DM25" i="1"/>
  <c r="DL25" i="1"/>
  <c r="O25" i="1"/>
  <c r="N25" i="1"/>
  <c r="M25" i="1"/>
  <c r="L25" i="1"/>
  <c r="H25" i="1"/>
  <c r="K25" i="1" s="1"/>
  <c r="G25" i="1"/>
  <c r="F25" i="1"/>
  <c r="E25" i="1"/>
  <c r="C25" i="1"/>
  <c r="B25" i="1"/>
  <c r="D25" i="1" s="1"/>
  <c r="DN24" i="1"/>
  <c r="DM24" i="1"/>
  <c r="DL24" i="1"/>
  <c r="O24" i="1"/>
  <c r="N24" i="1"/>
  <c r="M24" i="1"/>
  <c r="L24" i="1"/>
  <c r="H24" i="1"/>
  <c r="J24" i="1" s="1"/>
  <c r="G24" i="1"/>
  <c r="F24" i="1"/>
  <c r="E24" i="1"/>
  <c r="C24" i="1"/>
  <c r="B24" i="1"/>
  <c r="DN23" i="1"/>
  <c r="DM23" i="1"/>
  <c r="DL23" i="1"/>
  <c r="O23" i="1"/>
  <c r="N23" i="1"/>
  <c r="M23" i="1"/>
  <c r="L23" i="1"/>
  <c r="H23" i="1"/>
  <c r="K23" i="1" s="1"/>
  <c r="G23" i="1"/>
  <c r="F23" i="1"/>
  <c r="E23" i="1"/>
  <c r="C23" i="1"/>
  <c r="B23" i="1"/>
  <c r="D23" i="1" s="1"/>
  <c r="DN22" i="1"/>
  <c r="DM22" i="1"/>
  <c r="DL22" i="1"/>
  <c r="O22" i="1"/>
  <c r="N22" i="1"/>
  <c r="M22" i="1"/>
  <c r="L22" i="1"/>
  <c r="H22" i="1"/>
  <c r="J22" i="1" s="1"/>
  <c r="G22" i="1"/>
  <c r="F22" i="1"/>
  <c r="E22" i="1"/>
  <c r="C22" i="1"/>
  <c r="B22" i="1"/>
  <c r="DN21" i="1"/>
  <c r="DM21" i="1"/>
  <c r="DL21" i="1"/>
  <c r="O21" i="1"/>
  <c r="N21" i="1"/>
  <c r="M21" i="1"/>
  <c r="L21" i="1"/>
  <c r="H21" i="1"/>
  <c r="K21" i="1" s="1"/>
  <c r="G21" i="1"/>
  <c r="F21" i="1"/>
  <c r="E21" i="1"/>
  <c r="C21" i="1"/>
  <c r="B21" i="1"/>
  <c r="D21" i="1" s="1"/>
  <c r="DN20" i="1"/>
  <c r="DM20" i="1"/>
  <c r="DL20" i="1"/>
  <c r="O20" i="1"/>
  <c r="N20" i="1"/>
  <c r="M20" i="1"/>
  <c r="L20" i="1"/>
  <c r="H20" i="1"/>
  <c r="J20" i="1" s="1"/>
  <c r="G20" i="1"/>
  <c r="F20" i="1"/>
  <c r="E20" i="1"/>
  <c r="C20" i="1"/>
  <c r="B20" i="1"/>
  <c r="DN19" i="1"/>
  <c r="DM19" i="1"/>
  <c r="DL19" i="1"/>
  <c r="O19" i="1"/>
  <c r="N19" i="1"/>
  <c r="M19" i="1"/>
  <c r="L19" i="1"/>
  <c r="H19" i="1"/>
  <c r="K19" i="1" s="1"/>
  <c r="G19" i="1"/>
  <c r="F19" i="1"/>
  <c r="E19" i="1"/>
  <c r="C19" i="1"/>
  <c r="B19" i="1"/>
  <c r="D19" i="1" s="1"/>
  <c r="DN18" i="1"/>
  <c r="DM18" i="1"/>
  <c r="DL18" i="1"/>
  <c r="O18" i="1"/>
  <c r="N18" i="1"/>
  <c r="M18" i="1"/>
  <c r="L18" i="1"/>
  <c r="H18" i="1"/>
  <c r="J18" i="1" s="1"/>
  <c r="G18" i="1"/>
  <c r="F18" i="1"/>
  <c r="E18" i="1"/>
  <c r="C18" i="1"/>
  <c r="B18" i="1"/>
  <c r="DN17" i="1"/>
  <c r="DM17" i="1"/>
  <c r="DL17" i="1"/>
  <c r="O17" i="1"/>
  <c r="N17" i="1"/>
  <c r="M17" i="1"/>
  <c r="L17" i="1"/>
  <c r="H17" i="1"/>
  <c r="K17" i="1" s="1"/>
  <c r="G17" i="1"/>
  <c r="F17" i="1"/>
  <c r="E17" i="1"/>
  <c r="C17" i="1"/>
  <c r="B17" i="1"/>
  <c r="D17" i="1" s="1"/>
  <c r="DN16" i="1"/>
  <c r="DM16" i="1"/>
  <c r="DL16" i="1"/>
  <c r="O16" i="1"/>
  <c r="N16" i="1"/>
  <c r="M16" i="1"/>
  <c r="L16" i="1"/>
  <c r="H16" i="1"/>
  <c r="J16" i="1" s="1"/>
  <c r="G16" i="1"/>
  <c r="F16" i="1"/>
  <c r="E16" i="1"/>
  <c r="C16" i="1"/>
  <c r="B16" i="1"/>
  <c r="DN15" i="1"/>
  <c r="DM15" i="1"/>
  <c r="DL15" i="1"/>
  <c r="O15" i="1"/>
  <c r="N15" i="1"/>
  <c r="M15" i="1"/>
  <c r="L15" i="1"/>
  <c r="H15" i="1"/>
  <c r="K15" i="1" s="1"/>
  <c r="G15" i="1"/>
  <c r="F15" i="1"/>
  <c r="E15" i="1"/>
  <c r="C15" i="1"/>
  <c r="B15" i="1"/>
  <c r="D15" i="1" s="1"/>
  <c r="DN14" i="1"/>
  <c r="DM14" i="1"/>
  <c r="DL14" i="1"/>
  <c r="O14" i="1"/>
  <c r="N14" i="1"/>
  <c r="M14" i="1"/>
  <c r="L14" i="1"/>
  <c r="H14" i="1"/>
  <c r="J14" i="1" s="1"/>
  <c r="G14" i="1"/>
  <c r="F14" i="1"/>
  <c r="E14" i="1"/>
  <c r="C14" i="1"/>
  <c r="B14" i="1"/>
  <c r="DN13" i="1"/>
  <c r="DM13" i="1"/>
  <c r="DL13" i="1"/>
  <c r="O13" i="1"/>
  <c r="N13" i="1"/>
  <c r="M13" i="1"/>
  <c r="L13" i="1"/>
  <c r="H13" i="1"/>
  <c r="K13" i="1" s="1"/>
  <c r="G13" i="1"/>
  <c r="F13" i="1"/>
  <c r="E13" i="1"/>
  <c r="C13" i="1"/>
  <c r="B13" i="1"/>
  <c r="D13" i="1" s="1"/>
  <c r="DN12" i="1"/>
  <c r="DM12" i="1"/>
  <c r="DL12" i="1"/>
  <c r="O12" i="1"/>
  <c r="N12" i="1"/>
  <c r="M12" i="1"/>
  <c r="L12" i="1"/>
  <c r="H12" i="1"/>
  <c r="J12" i="1" s="1"/>
  <c r="G12" i="1"/>
  <c r="F12" i="1"/>
  <c r="E12" i="1"/>
  <c r="C12" i="1"/>
  <c r="B12" i="1"/>
  <c r="DN11" i="1"/>
  <c r="DM11" i="1"/>
  <c r="DL11" i="1"/>
  <c r="O11" i="1"/>
  <c r="N11" i="1"/>
  <c r="M11" i="1"/>
  <c r="L11" i="1"/>
  <c r="H11" i="1"/>
  <c r="K11" i="1" s="1"/>
  <c r="G11" i="1"/>
  <c r="F11" i="1"/>
  <c r="E11" i="1"/>
  <c r="C11" i="1"/>
  <c r="B11" i="1"/>
  <c r="D11" i="1" s="1"/>
  <c r="DN10" i="1"/>
  <c r="DM10" i="1"/>
  <c r="DL10" i="1"/>
  <c r="O10" i="1"/>
  <c r="N10" i="1"/>
  <c r="M10" i="1"/>
  <c r="L10" i="1"/>
  <c r="H10" i="1"/>
  <c r="J10" i="1" s="1"/>
  <c r="G10" i="1"/>
  <c r="F10" i="1"/>
  <c r="E10" i="1"/>
  <c r="C10" i="1"/>
  <c r="B10" i="1"/>
  <c r="DN9" i="1"/>
  <c r="DM9" i="1"/>
  <c r="DL9" i="1"/>
  <c r="O9" i="1"/>
  <c r="N9" i="1"/>
  <c r="M9" i="1"/>
  <c r="L9" i="1"/>
  <c r="H9" i="1"/>
  <c r="K9" i="1" s="1"/>
  <c r="G9" i="1"/>
  <c r="F9" i="1"/>
  <c r="E9" i="1"/>
  <c r="C9" i="1"/>
  <c r="B9" i="1"/>
  <c r="D9" i="1" s="1"/>
  <c r="DN8" i="1"/>
  <c r="DM8" i="1"/>
  <c r="DL8" i="1"/>
  <c r="O8" i="1"/>
  <c r="N8" i="1"/>
  <c r="M8" i="1"/>
  <c r="L8" i="1"/>
  <c r="H8" i="1"/>
  <c r="J8" i="1" s="1"/>
  <c r="G8" i="1"/>
  <c r="F8" i="1"/>
  <c r="E8" i="1"/>
  <c r="C8" i="1"/>
  <c r="B8" i="1"/>
  <c r="DN7" i="1"/>
  <c r="DM7" i="1"/>
  <c r="DL7" i="1"/>
  <c r="O7" i="1"/>
  <c r="N7" i="1"/>
  <c r="M7" i="1"/>
  <c r="L7" i="1"/>
  <c r="H7" i="1"/>
  <c r="K7" i="1" s="1"/>
  <c r="G7" i="1"/>
  <c r="F7" i="1"/>
  <c r="E7" i="1"/>
  <c r="C7" i="1"/>
  <c r="B7" i="1"/>
  <c r="D7" i="1" s="1"/>
  <c r="DN6" i="1"/>
  <c r="DM6" i="1"/>
  <c r="DL6" i="1"/>
  <c r="O6" i="1"/>
  <c r="N6" i="1"/>
  <c r="M6" i="1"/>
  <c r="L6" i="1"/>
  <c r="H6" i="1"/>
  <c r="J6" i="1" s="1"/>
  <c r="G6" i="1"/>
  <c r="F6" i="1"/>
  <c r="E6" i="1"/>
  <c r="C6" i="1"/>
  <c r="B6" i="1"/>
  <c r="DN5" i="1"/>
  <c r="DM5" i="1"/>
  <c r="DL5" i="1"/>
  <c r="O5" i="1"/>
  <c r="N5" i="1"/>
  <c r="M5" i="1"/>
  <c r="L5" i="1"/>
  <c r="H5" i="1"/>
  <c r="K5" i="1" s="1"/>
  <c r="G5" i="1"/>
  <c r="F5" i="1"/>
  <c r="E5" i="1"/>
  <c r="C5" i="1"/>
  <c r="B5" i="1"/>
  <c r="D5" i="1" s="1"/>
  <c r="K6" i="1" l="1"/>
  <c r="K8" i="1"/>
  <c r="K12" i="1"/>
  <c r="K14" i="1"/>
  <c r="K16" i="1"/>
  <c r="K10" i="1"/>
  <c r="K18" i="1"/>
  <c r="K20" i="1"/>
  <c r="K22" i="1"/>
  <c r="K24" i="1"/>
  <c r="K26" i="1"/>
  <c r="K28" i="1"/>
  <c r="K30" i="1"/>
  <c r="K32" i="1"/>
  <c r="K34" i="1"/>
  <c r="K36" i="1"/>
  <c r="K38" i="1"/>
  <c r="K40" i="1"/>
  <c r="K42" i="1"/>
  <c r="K44" i="1"/>
  <c r="K46" i="1"/>
  <c r="D6" i="1"/>
  <c r="I6" i="1"/>
  <c r="D8" i="1"/>
  <c r="I8" i="1"/>
  <c r="D10" i="1"/>
  <c r="I10" i="1"/>
  <c r="D12" i="1"/>
  <c r="I12" i="1"/>
  <c r="D14" i="1"/>
  <c r="I14" i="1"/>
  <c r="D16" i="1"/>
  <c r="I16" i="1"/>
  <c r="D18" i="1"/>
  <c r="I18" i="1"/>
  <c r="D20" i="1"/>
  <c r="I20" i="1"/>
  <c r="D22" i="1"/>
  <c r="I22" i="1"/>
  <c r="D24" i="1"/>
  <c r="I24" i="1"/>
  <c r="D26" i="1"/>
  <c r="I26" i="1"/>
  <c r="D28" i="1"/>
  <c r="I28" i="1"/>
  <c r="D30" i="1"/>
  <c r="I30" i="1"/>
  <c r="D32" i="1"/>
  <c r="I32" i="1"/>
  <c r="D34" i="1"/>
  <c r="I34" i="1"/>
  <c r="D36" i="1"/>
  <c r="I36" i="1"/>
  <c r="D38" i="1"/>
  <c r="I38" i="1"/>
  <c r="D40" i="1"/>
  <c r="I40" i="1"/>
  <c r="D42" i="1"/>
  <c r="I42" i="1"/>
  <c r="D44" i="1"/>
  <c r="I44" i="1"/>
  <c r="D46" i="1"/>
  <c r="I46" i="1"/>
  <c r="J5" i="1"/>
  <c r="J7" i="1"/>
  <c r="J9" i="1"/>
  <c r="J11" i="1"/>
  <c r="J13" i="1"/>
  <c r="J15" i="1"/>
  <c r="J17" i="1"/>
  <c r="J19" i="1"/>
  <c r="J21" i="1"/>
  <c r="J23" i="1"/>
  <c r="J25" i="1"/>
  <c r="J27" i="1"/>
  <c r="J29" i="1"/>
  <c r="J31" i="1"/>
  <c r="J33" i="1"/>
  <c r="J35" i="1"/>
  <c r="J37" i="1"/>
  <c r="J39" i="1"/>
  <c r="J41" i="1"/>
  <c r="J43" i="1"/>
  <c r="J45" i="1"/>
  <c r="I5" i="1"/>
  <c r="I7" i="1"/>
  <c r="I9" i="1"/>
  <c r="I11" i="1"/>
  <c r="I13" i="1"/>
  <c r="I15" i="1"/>
  <c r="I17" i="1"/>
  <c r="I19" i="1"/>
  <c r="I21" i="1"/>
  <c r="I23" i="1"/>
  <c r="I25" i="1"/>
  <c r="I27" i="1"/>
  <c r="I29" i="1"/>
  <c r="I31" i="1"/>
  <c r="I33" i="1"/>
  <c r="I35" i="1"/>
  <c r="I37" i="1"/>
  <c r="I39" i="1"/>
  <c r="I41" i="1"/>
  <c r="I43" i="1"/>
  <c r="I45" i="1"/>
</calcChain>
</file>

<file path=xl/sharedStrings.xml><?xml version="1.0" encoding="utf-8"?>
<sst xmlns="http://schemas.openxmlformats.org/spreadsheetml/2006/main" count="171" uniqueCount="71">
  <si>
    <t>адрес</t>
  </si>
  <si>
    <t>ВСЕГО СОДЕРЖАНИЕ (лифт+ТБО+антена+ТО ВДГО+содерж)</t>
  </si>
  <si>
    <t>Антенна</t>
  </si>
  <si>
    <t>Вывоз ТБО</t>
  </si>
  <si>
    <t>Горячее водоснабжение</t>
  </si>
  <si>
    <t>Отопление</t>
  </si>
  <si>
    <t>Содержание и ремонт общ. имущества</t>
  </si>
  <si>
    <t>Тех.обслуживание лифта</t>
  </si>
  <si>
    <t>ТО ВДГО</t>
  </si>
  <si>
    <t>Установка ОДПУ ТЭ</t>
  </si>
  <si>
    <t>Установка ОДПУ ХВС</t>
  </si>
  <si>
    <t>Электроснабжение</t>
  </si>
  <si>
    <t>ИТОГО перерасчет по качество  ком усл</t>
  </si>
  <si>
    <t>задолженность по ком рес на начало года</t>
  </si>
  <si>
    <t>задолженность по ком рес на конец года</t>
  </si>
  <si>
    <t xml:space="preserve"> Вх Д</t>
  </si>
  <si>
    <t xml:space="preserve"> ВХ К</t>
  </si>
  <si>
    <t>Остаток на начало</t>
  </si>
  <si>
    <t xml:space="preserve"> Начислено по тарифу</t>
  </si>
  <si>
    <t>Перерасчет по тарифу</t>
  </si>
  <si>
    <t>Качество по тарифу</t>
  </si>
  <si>
    <t>ВСЕГО начислено</t>
  </si>
  <si>
    <t>содер (66)</t>
  </si>
  <si>
    <t>тек рем (20)</t>
  </si>
  <si>
    <t>управ(14)</t>
  </si>
  <si>
    <t xml:space="preserve"> Оплачено</t>
  </si>
  <si>
    <t xml:space="preserve"> Исх Д</t>
  </si>
  <si>
    <t>Исх К</t>
  </si>
  <si>
    <t>задолженность</t>
  </si>
  <si>
    <t>ул.  Ангарская 102</t>
  </si>
  <si>
    <t>ул.  Ангарская 114</t>
  </si>
  <si>
    <t>ул.  Ангарская 116</t>
  </si>
  <si>
    <t>ул.  Ангарская 118</t>
  </si>
  <si>
    <t>ул.  Ангарская 122</t>
  </si>
  <si>
    <t>ул.  Жирновская 13</t>
  </si>
  <si>
    <t>ул.  Жирновская 19</t>
  </si>
  <si>
    <t>ул.  Жирновская 7</t>
  </si>
  <si>
    <t>ул.  Калеганова 5</t>
  </si>
  <si>
    <t>ул.  Калеганова 7</t>
  </si>
  <si>
    <t>ул.  Калеганова 9</t>
  </si>
  <si>
    <t>ул.  Новорядская 56</t>
  </si>
  <si>
    <t>ул.  Новорядская 58</t>
  </si>
  <si>
    <t>ул.  Римского-Корсакова 4</t>
  </si>
  <si>
    <t>ул.  Римского-Корсакова 6</t>
  </si>
  <si>
    <t>ул.  Рыбалко маршала 10</t>
  </si>
  <si>
    <t>ул.  Рыбалко маршала 12</t>
  </si>
  <si>
    <t>ул.  Рыбалко маршала 3</t>
  </si>
  <si>
    <t>ул.  Рыбалко маршала 8</t>
  </si>
  <si>
    <t>ул.  Твардовского 10</t>
  </si>
  <si>
    <t>ул.  Твардовского 12</t>
  </si>
  <si>
    <t>ул.  Твардовского 3</t>
  </si>
  <si>
    <t>ул.  Твардовского 5</t>
  </si>
  <si>
    <t>ул.  Твардовского 8</t>
  </si>
  <si>
    <t>ул.  Твардовского 9</t>
  </si>
  <si>
    <t>ул.  Тимофеева политрука 10</t>
  </si>
  <si>
    <t>ул.  Тимофеева политрука 4</t>
  </si>
  <si>
    <t>ул.  Тимофеева политрука 5</t>
  </si>
  <si>
    <t>ул.  Тимофеева политрука 6</t>
  </si>
  <si>
    <t>ул.  Тимофеева политрука 8</t>
  </si>
  <si>
    <t>ул.  Тургенева 12</t>
  </si>
  <si>
    <t>ул.  Тургенева 14</t>
  </si>
  <si>
    <t>ул.  Тургенева 16</t>
  </si>
  <si>
    <t>ул.  Тургенева 18</t>
  </si>
  <si>
    <t>ул.  Тургенева 2</t>
  </si>
  <si>
    <t>ул.  Тургенева 2 А</t>
  </si>
  <si>
    <t>ул.  Тургенева 20</t>
  </si>
  <si>
    <t>ул.  Тургенева 4</t>
  </si>
  <si>
    <t>ул.  Тургенева 6</t>
  </si>
  <si>
    <t>ул.  Тургенева 8</t>
  </si>
  <si>
    <t>ул.  Щербины комиссара 10</t>
  </si>
  <si>
    <t>Общий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</si>
</sst>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" fontId="0" fillId="0" borderId="0" xfId="0" applyNumberFormat="1"/>
    <xf numFmtId="4" fontId="0" fillId="0" borderId="1" xfId="0" applyNumberForma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4" fontId="0" fillId="0" borderId="6" xfId="0" applyNumberFormat="1" applyBorder="1" applyAlignment="1">
      <alignment wrapText="1"/>
    </xf>
    <xf numFmtId="4" fontId="0" fillId="0" borderId="0" xfId="0" applyNumberFormat="1" applyAlignment="1">
      <alignment wrapText="1"/>
    </xf>
    <xf numFmtId="4" fontId="0" fillId="0" borderId="1" xfId="0" applyNumberFormat="1" applyBorder="1"/>
    <xf numFmtId="4" fontId="1" fillId="2" borderId="5" xfId="0" applyNumberFormat="1" applyFont="1" applyFill="1" applyBorder="1" applyAlignment="1">
      <alignment horizontal="center" wrapText="1"/>
    </xf>
    <xf numFmtId="4" fontId="1" fillId="2" borderId="7" xfId="0" applyNumberFormat="1" applyFont="1" applyFill="1" applyBorder="1" applyAlignment="1">
      <alignment horizontal="center" wrapText="1"/>
    </xf>
    <xf numFmtId="4" fontId="0" fillId="2" borderId="1" xfId="0" applyNumberForma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wrapText="1"/>
    </xf>
    <xf numFmtId="4" fontId="0" fillId="0" borderId="4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0" fillId="2" borderId="3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N46"/>
  <sheetViews>
    <sheetView tabSelected="1" workbookViewId="0">
      <pane xSplit="1" ySplit="4" topLeftCell="D5" activePane="bottomRight" state="frozen"/>
      <selection pane="topRight" activeCell="B1" sqref="B1"/>
      <selection pane="bottomLeft" activeCell="A5" sqref="A5"/>
      <selection pane="bottomRight" activeCell="DW13" sqref="DW13"/>
    </sheetView>
  </sheetViews>
  <sheetFormatPr defaultRowHeight="13.2" x14ac:dyDescent="0.25"/>
  <cols>
    <col min="1" max="1" width="29.109375" style="1" customWidth="1"/>
    <col min="2" max="2" width="12.33203125" style="1" hidden="1" customWidth="1"/>
    <col min="3" max="3" width="9.5546875" style="1" hidden="1" customWidth="1"/>
    <col min="4" max="4" width="12.44140625" style="1" customWidth="1"/>
    <col min="5" max="5" width="14.44140625" style="1" hidden="1" customWidth="1"/>
    <col min="6" max="6" width="11.77734375" style="1" hidden="1" customWidth="1"/>
    <col min="7" max="7" width="12.33203125" style="1" customWidth="1"/>
    <col min="8" max="8" width="14.21875" style="1" customWidth="1"/>
    <col min="9" max="9" width="14" style="1" customWidth="1"/>
    <col min="10" max="11" width="14.21875" style="1" customWidth="1"/>
    <col min="12" max="12" width="13.109375" style="1" customWidth="1"/>
    <col min="13" max="13" width="12.44140625" style="1" hidden="1" customWidth="1"/>
    <col min="14" max="14" width="10.5546875" style="1" hidden="1" customWidth="1"/>
    <col min="15" max="15" width="13.109375" style="1" customWidth="1"/>
    <col min="16" max="16" width="9.109375" style="1" hidden="1" customWidth="1"/>
    <col min="17" max="17" width="9" style="1" hidden="1" customWidth="1"/>
    <col min="18" max="18" width="10.109375" style="1" hidden="1" customWidth="1"/>
    <col min="19" max="19" width="9" style="1" hidden="1" customWidth="1"/>
    <col min="20" max="20" width="9.5546875" style="1" hidden="1" customWidth="1"/>
    <col min="21" max="22" width="10.109375" style="1" hidden="1" customWidth="1"/>
    <col min="23" max="23" width="9.109375" style="1" hidden="1" customWidth="1"/>
    <col min="24" max="24" width="9" style="1" hidden="1" customWidth="1"/>
    <col min="25" max="25" width="9.109375" style="1" hidden="1" customWidth="1"/>
    <col min="26" max="26" width="10.109375" style="1" hidden="1" customWidth="1"/>
    <col min="27" max="27" width="9" style="1" hidden="1" customWidth="1"/>
    <col min="28" max="28" width="11.6640625" style="1" hidden="1" customWidth="1"/>
    <col min="29" max="30" width="9" style="1" hidden="1" customWidth="1"/>
    <col min="31" max="32" width="11.6640625" style="1" hidden="1" customWidth="1"/>
    <col min="33" max="33" width="10.109375" style="1" hidden="1" customWidth="1"/>
    <col min="34" max="34" width="9.109375" style="1" hidden="1" customWidth="1"/>
    <col min="35" max="35" width="10.109375" style="1" hidden="1" customWidth="1"/>
    <col min="36" max="36" width="11.6640625" style="1" hidden="1" customWidth="1"/>
    <col min="37" max="37" width="9.109375" style="1" hidden="1" customWidth="1"/>
    <col min="38" max="38" width="11.6640625" style="1" hidden="1" customWidth="1"/>
    <col min="39" max="39" width="10.77734375" style="1" hidden="1" customWidth="1"/>
    <col min="40" max="40" width="9" style="1" hidden="1" customWidth="1"/>
    <col min="41" max="42" width="11.6640625" style="1" hidden="1" customWidth="1"/>
    <col min="43" max="43" width="10.109375" style="1" hidden="1" customWidth="1"/>
    <col min="44" max="44" width="9.109375" style="1" hidden="1" customWidth="1"/>
    <col min="45" max="45" width="12.44140625" style="1" hidden="1" customWidth="1"/>
    <col min="46" max="46" width="11.6640625" style="1" hidden="1" customWidth="1"/>
    <col min="47" max="47" width="9.109375" style="1" hidden="1" customWidth="1"/>
    <col min="48" max="48" width="12.6640625" style="1" hidden="1" customWidth="1"/>
    <col min="49" max="49" width="9.77734375" style="1" hidden="1" customWidth="1"/>
    <col min="50" max="50" width="9" style="1" hidden="1" customWidth="1"/>
    <col min="51" max="52" width="12.6640625" style="1" hidden="1" customWidth="1"/>
    <col min="53" max="53" width="11.6640625" style="1" hidden="1" customWidth="1"/>
    <col min="54" max="54" width="9.109375" style="1" hidden="1" customWidth="1"/>
    <col min="55" max="56" width="11.6640625" style="1" hidden="1" customWidth="1"/>
    <col min="57" max="57" width="9.109375" style="1" hidden="1" customWidth="1"/>
    <col min="58" max="58" width="12.6640625" style="1" hidden="1" customWidth="1"/>
    <col min="59" max="59" width="9" style="1" hidden="1" customWidth="1"/>
    <col min="60" max="60" width="10.77734375" style="1" hidden="1" customWidth="1"/>
    <col min="61" max="62" width="12.6640625" style="1" hidden="1" customWidth="1"/>
    <col min="63" max="63" width="11.6640625" style="1" hidden="1" customWidth="1"/>
    <col min="64" max="64" width="9.109375" style="1" hidden="1" customWidth="1"/>
    <col min="65" max="65" width="11.6640625" style="1" hidden="1" customWidth="1"/>
    <col min="66" max="66" width="10.109375" style="1" hidden="1" customWidth="1"/>
    <col min="67" max="67" width="9" style="1" hidden="1" customWidth="1"/>
    <col min="68" max="68" width="11.6640625" style="1" hidden="1" customWidth="1"/>
    <col min="69" max="70" width="9" style="1" hidden="1" customWidth="1"/>
    <col min="71" max="72" width="11.6640625" style="1" hidden="1" customWidth="1"/>
    <col min="73" max="73" width="10.109375" style="1" hidden="1" customWidth="1"/>
    <col min="74" max="74" width="9" style="1" hidden="1" customWidth="1"/>
    <col min="75" max="75" width="10.109375" style="1" hidden="1" customWidth="1"/>
    <col min="76" max="76" width="9.109375" style="1" hidden="1" customWidth="1"/>
    <col min="77" max="77" width="9" style="1" hidden="1" customWidth="1"/>
    <col min="78" max="78" width="10.109375" style="1" hidden="1" customWidth="1"/>
    <col min="79" max="80" width="9" style="1" hidden="1" customWidth="1"/>
    <col min="81" max="82" width="10.109375" style="1" hidden="1" customWidth="1"/>
    <col min="83" max="83" width="9.109375" style="1" hidden="1" customWidth="1"/>
    <col min="84" max="84" width="9" style="1" hidden="1" customWidth="1"/>
    <col min="85" max="86" width="9.109375" style="1" hidden="1" customWidth="1"/>
    <col min="87" max="87" width="9" style="1" hidden="1" customWidth="1"/>
    <col min="88" max="88" width="10.109375" style="1" hidden="1" customWidth="1"/>
    <col min="89" max="90" width="9" style="1" hidden="1" customWidth="1"/>
    <col min="91" max="92" width="10.109375" style="1" hidden="1" customWidth="1"/>
    <col min="93" max="93" width="9.109375" style="1" hidden="1" customWidth="1"/>
    <col min="94" max="94" width="9" style="1" hidden="1" customWidth="1"/>
    <col min="95" max="96" width="9.109375" style="1" hidden="1" customWidth="1"/>
    <col min="97" max="97" width="9" style="1" hidden="1" customWidth="1"/>
    <col min="98" max="98" width="10.109375" style="1" hidden="1" customWidth="1"/>
    <col min="99" max="100" width="9" style="1" hidden="1" customWidth="1"/>
    <col min="101" max="102" width="10.109375" style="1" hidden="1" customWidth="1"/>
    <col min="103" max="103" width="9.109375" style="1" hidden="1" customWidth="1"/>
    <col min="104" max="104" width="9" style="1" hidden="1" customWidth="1"/>
    <col min="105" max="105" width="9.109375" style="1" hidden="1" customWidth="1"/>
    <col min="106" max="106" width="10.109375" style="1" hidden="1" customWidth="1"/>
    <col min="107" max="107" width="9" style="1" hidden="1" customWidth="1"/>
    <col min="108" max="108" width="11.6640625" style="1" hidden="1" customWidth="1"/>
    <col min="109" max="109" width="9.77734375" style="1" hidden="1" customWidth="1"/>
    <col min="110" max="110" width="9" style="1" hidden="1" customWidth="1"/>
    <col min="111" max="112" width="11.6640625" style="1" hidden="1" customWidth="1"/>
    <col min="113" max="113" width="10.109375" style="1" hidden="1" customWidth="1"/>
    <col min="114" max="114" width="9.109375" style="1" hidden="1" customWidth="1"/>
    <col min="115" max="115" width="10.109375" style="1" hidden="1" customWidth="1"/>
    <col min="116" max="116" width="12.33203125" style="1" hidden="1" customWidth="1"/>
    <col min="117" max="117" width="11.44140625" style="1" hidden="1" customWidth="1"/>
    <col min="118" max="118" width="11.6640625" style="1" hidden="1" customWidth="1"/>
    <col min="119" max="119" width="10.109375" style="1" bestFit="1" customWidth="1"/>
    <col min="120" max="16384" width="8.88671875" style="1"/>
  </cols>
  <sheetData>
    <row r="3" spans="1:118" x14ac:dyDescent="0.25">
      <c r="A3" s="16" t="s">
        <v>0</v>
      </c>
      <c r="B3" s="17" t="s">
        <v>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2" t="s">
        <v>2</v>
      </c>
      <c r="Q3" s="12"/>
      <c r="R3" s="12"/>
      <c r="S3" s="12"/>
      <c r="T3" s="12"/>
      <c r="U3" s="12"/>
      <c r="V3" s="12"/>
      <c r="W3" s="12"/>
      <c r="X3" s="12"/>
      <c r="Y3" s="13"/>
      <c r="Z3" s="11" t="s">
        <v>3</v>
      </c>
      <c r="AA3" s="12"/>
      <c r="AB3" s="12"/>
      <c r="AC3" s="12"/>
      <c r="AD3" s="12"/>
      <c r="AE3" s="12"/>
      <c r="AF3" s="12"/>
      <c r="AG3" s="12"/>
      <c r="AH3" s="12"/>
      <c r="AI3" s="13"/>
      <c r="AJ3" s="14" t="s">
        <v>4</v>
      </c>
      <c r="AK3" s="15"/>
      <c r="AL3" s="15"/>
      <c r="AM3" s="15"/>
      <c r="AN3" s="15"/>
      <c r="AO3" s="15"/>
      <c r="AP3" s="15"/>
      <c r="AQ3" s="15"/>
      <c r="AR3" s="15"/>
      <c r="AS3" s="19"/>
      <c r="AT3" s="14" t="s">
        <v>5</v>
      </c>
      <c r="AU3" s="15"/>
      <c r="AV3" s="15"/>
      <c r="AW3" s="15"/>
      <c r="AX3" s="15"/>
      <c r="AY3" s="15"/>
      <c r="AZ3" s="15"/>
      <c r="BA3" s="15"/>
      <c r="BB3" s="15"/>
      <c r="BC3" s="19"/>
      <c r="BD3" s="11" t="s">
        <v>6</v>
      </c>
      <c r="BE3" s="12"/>
      <c r="BF3" s="12"/>
      <c r="BG3" s="12"/>
      <c r="BH3" s="12"/>
      <c r="BI3" s="12"/>
      <c r="BJ3" s="12"/>
      <c r="BK3" s="12"/>
      <c r="BL3" s="12"/>
      <c r="BM3" s="13"/>
      <c r="BN3" s="11" t="s">
        <v>7</v>
      </c>
      <c r="BO3" s="12"/>
      <c r="BP3" s="12"/>
      <c r="BQ3" s="12"/>
      <c r="BR3" s="12"/>
      <c r="BS3" s="12"/>
      <c r="BT3" s="12"/>
      <c r="BU3" s="12"/>
      <c r="BV3" s="12"/>
      <c r="BW3" s="13"/>
      <c r="BX3" s="11" t="s">
        <v>8</v>
      </c>
      <c r="BY3" s="12"/>
      <c r="BZ3" s="12"/>
      <c r="CA3" s="12"/>
      <c r="CB3" s="12"/>
      <c r="CC3" s="12"/>
      <c r="CD3" s="12"/>
      <c r="CE3" s="12"/>
      <c r="CF3" s="12"/>
      <c r="CG3" s="13"/>
      <c r="CH3" s="11" t="s">
        <v>9</v>
      </c>
      <c r="CI3" s="12"/>
      <c r="CJ3" s="12"/>
      <c r="CK3" s="12"/>
      <c r="CL3" s="12"/>
      <c r="CM3" s="12"/>
      <c r="CN3" s="12"/>
      <c r="CO3" s="12"/>
      <c r="CP3" s="12"/>
      <c r="CQ3" s="13"/>
      <c r="CR3" s="11" t="s">
        <v>10</v>
      </c>
      <c r="CS3" s="12"/>
      <c r="CT3" s="12"/>
      <c r="CU3" s="12"/>
      <c r="CV3" s="12"/>
      <c r="CW3" s="12"/>
      <c r="CX3" s="12"/>
      <c r="CY3" s="12"/>
      <c r="CZ3" s="12"/>
      <c r="DA3" s="13"/>
      <c r="DB3" s="14" t="s">
        <v>11</v>
      </c>
      <c r="DC3" s="15"/>
      <c r="DD3" s="15"/>
      <c r="DE3" s="15"/>
      <c r="DF3" s="15"/>
      <c r="DG3" s="15"/>
      <c r="DH3" s="15"/>
      <c r="DI3" s="15"/>
      <c r="DJ3" s="15"/>
      <c r="DK3" s="15"/>
      <c r="DL3" s="7" t="s">
        <v>12</v>
      </c>
      <c r="DM3" s="9" t="s">
        <v>13</v>
      </c>
      <c r="DN3" s="10" t="s">
        <v>14</v>
      </c>
    </row>
    <row r="4" spans="1:118" s="5" customFormat="1" ht="37.200000000000003" customHeight="1" x14ac:dyDescent="0.25">
      <c r="A4" s="16"/>
      <c r="B4" s="2" t="s">
        <v>15</v>
      </c>
      <c r="C4" s="2" t="s">
        <v>16</v>
      </c>
      <c r="D4" s="3" t="s">
        <v>17</v>
      </c>
      <c r="E4" s="2" t="s">
        <v>18</v>
      </c>
      <c r="F4" s="2" t="s">
        <v>19</v>
      </c>
      <c r="G4" s="2" t="s">
        <v>20</v>
      </c>
      <c r="H4" s="2" t="s">
        <v>21</v>
      </c>
      <c r="I4" s="2" t="s">
        <v>22</v>
      </c>
      <c r="J4" s="2" t="s">
        <v>23</v>
      </c>
      <c r="K4" s="2" t="s">
        <v>24</v>
      </c>
      <c r="L4" s="2" t="s">
        <v>25</v>
      </c>
      <c r="M4" s="2" t="s">
        <v>26</v>
      </c>
      <c r="N4" s="2" t="s">
        <v>27</v>
      </c>
      <c r="O4" s="2" t="s">
        <v>28</v>
      </c>
      <c r="P4" s="2" t="s">
        <v>15</v>
      </c>
      <c r="Q4" s="2" t="s">
        <v>16</v>
      </c>
      <c r="R4" s="2" t="s">
        <v>18</v>
      </c>
      <c r="S4" s="2" t="s">
        <v>19</v>
      </c>
      <c r="T4" s="2" t="s">
        <v>20</v>
      </c>
      <c r="U4" s="2" t="s">
        <v>21</v>
      </c>
      <c r="V4" s="2" t="s">
        <v>25</v>
      </c>
      <c r="W4" s="2" t="s">
        <v>26</v>
      </c>
      <c r="X4" s="2" t="s">
        <v>27</v>
      </c>
      <c r="Y4" s="2" t="s">
        <v>28</v>
      </c>
      <c r="Z4" s="2" t="s">
        <v>15</v>
      </c>
      <c r="AA4" s="2" t="s">
        <v>16</v>
      </c>
      <c r="AB4" s="2" t="s">
        <v>18</v>
      </c>
      <c r="AC4" s="2" t="s">
        <v>19</v>
      </c>
      <c r="AD4" s="2" t="s">
        <v>20</v>
      </c>
      <c r="AE4" s="2" t="s">
        <v>21</v>
      </c>
      <c r="AF4" s="2" t="s">
        <v>25</v>
      </c>
      <c r="AG4" s="2" t="s">
        <v>26</v>
      </c>
      <c r="AH4" s="2" t="s">
        <v>27</v>
      </c>
      <c r="AI4" s="2" t="s">
        <v>28</v>
      </c>
      <c r="AJ4" s="2" t="s">
        <v>15</v>
      </c>
      <c r="AK4" s="2" t="s">
        <v>16</v>
      </c>
      <c r="AL4" s="2" t="s">
        <v>18</v>
      </c>
      <c r="AM4" s="2" t="s">
        <v>19</v>
      </c>
      <c r="AN4" s="2" t="s">
        <v>20</v>
      </c>
      <c r="AO4" s="2" t="s">
        <v>21</v>
      </c>
      <c r="AP4" s="2" t="s">
        <v>25</v>
      </c>
      <c r="AQ4" s="2" t="s">
        <v>26</v>
      </c>
      <c r="AR4" s="2" t="s">
        <v>27</v>
      </c>
      <c r="AS4" s="2" t="s">
        <v>28</v>
      </c>
      <c r="AT4" s="2" t="s">
        <v>15</v>
      </c>
      <c r="AU4" s="2" t="s">
        <v>16</v>
      </c>
      <c r="AV4" s="2" t="s">
        <v>18</v>
      </c>
      <c r="AW4" s="2" t="s">
        <v>19</v>
      </c>
      <c r="AX4" s="2" t="s">
        <v>20</v>
      </c>
      <c r="AY4" s="2" t="s">
        <v>21</v>
      </c>
      <c r="AZ4" s="2" t="s">
        <v>25</v>
      </c>
      <c r="BA4" s="2" t="s">
        <v>26</v>
      </c>
      <c r="BB4" s="2" t="s">
        <v>27</v>
      </c>
      <c r="BC4" s="2" t="s">
        <v>28</v>
      </c>
      <c r="BD4" s="2" t="s">
        <v>15</v>
      </c>
      <c r="BE4" s="2" t="s">
        <v>16</v>
      </c>
      <c r="BF4" s="2" t="s">
        <v>18</v>
      </c>
      <c r="BG4" s="2" t="s">
        <v>19</v>
      </c>
      <c r="BH4" s="2" t="s">
        <v>20</v>
      </c>
      <c r="BI4" s="2" t="s">
        <v>21</v>
      </c>
      <c r="BJ4" s="2" t="s">
        <v>25</v>
      </c>
      <c r="BK4" s="2" t="s">
        <v>26</v>
      </c>
      <c r="BL4" s="2" t="s">
        <v>27</v>
      </c>
      <c r="BM4" s="2" t="s">
        <v>28</v>
      </c>
      <c r="BN4" s="2" t="s">
        <v>15</v>
      </c>
      <c r="BO4" s="2" t="s">
        <v>16</v>
      </c>
      <c r="BP4" s="2" t="s">
        <v>18</v>
      </c>
      <c r="BQ4" s="2" t="s">
        <v>19</v>
      </c>
      <c r="BR4" s="2" t="s">
        <v>20</v>
      </c>
      <c r="BS4" s="2" t="s">
        <v>21</v>
      </c>
      <c r="BT4" s="2" t="s">
        <v>25</v>
      </c>
      <c r="BU4" s="2" t="s">
        <v>26</v>
      </c>
      <c r="BV4" s="2" t="s">
        <v>27</v>
      </c>
      <c r="BW4" s="2" t="s">
        <v>28</v>
      </c>
      <c r="BX4" s="2" t="s">
        <v>15</v>
      </c>
      <c r="BY4" s="2" t="s">
        <v>16</v>
      </c>
      <c r="BZ4" s="2" t="s">
        <v>18</v>
      </c>
      <c r="CA4" s="2" t="s">
        <v>19</v>
      </c>
      <c r="CB4" s="2" t="s">
        <v>20</v>
      </c>
      <c r="CC4" s="2" t="s">
        <v>21</v>
      </c>
      <c r="CD4" s="2" t="s">
        <v>25</v>
      </c>
      <c r="CE4" s="2" t="s">
        <v>26</v>
      </c>
      <c r="CF4" s="2" t="s">
        <v>27</v>
      </c>
      <c r="CG4" s="2" t="s">
        <v>28</v>
      </c>
      <c r="CH4" s="2" t="s">
        <v>15</v>
      </c>
      <c r="CI4" s="2" t="s">
        <v>16</v>
      </c>
      <c r="CJ4" s="2" t="s">
        <v>18</v>
      </c>
      <c r="CK4" s="2" t="s">
        <v>19</v>
      </c>
      <c r="CL4" s="2" t="s">
        <v>20</v>
      </c>
      <c r="CM4" s="2" t="s">
        <v>21</v>
      </c>
      <c r="CN4" s="2" t="s">
        <v>25</v>
      </c>
      <c r="CO4" s="2" t="s">
        <v>26</v>
      </c>
      <c r="CP4" s="2" t="s">
        <v>27</v>
      </c>
      <c r="CQ4" s="2" t="s">
        <v>28</v>
      </c>
      <c r="CR4" s="2" t="s">
        <v>15</v>
      </c>
      <c r="CS4" s="2" t="s">
        <v>16</v>
      </c>
      <c r="CT4" s="2" t="s">
        <v>18</v>
      </c>
      <c r="CU4" s="2" t="s">
        <v>19</v>
      </c>
      <c r="CV4" s="2" t="s">
        <v>20</v>
      </c>
      <c r="CW4" s="2" t="s">
        <v>21</v>
      </c>
      <c r="CX4" s="2" t="s">
        <v>25</v>
      </c>
      <c r="CY4" s="2" t="s">
        <v>26</v>
      </c>
      <c r="CZ4" s="2" t="s">
        <v>27</v>
      </c>
      <c r="DA4" s="2" t="s">
        <v>28</v>
      </c>
      <c r="DB4" s="2" t="s">
        <v>15</v>
      </c>
      <c r="DC4" s="2" t="s">
        <v>16</v>
      </c>
      <c r="DD4" s="2" t="s">
        <v>18</v>
      </c>
      <c r="DE4" s="2" t="s">
        <v>19</v>
      </c>
      <c r="DF4" s="2" t="s">
        <v>20</v>
      </c>
      <c r="DG4" s="2" t="s">
        <v>21</v>
      </c>
      <c r="DH4" s="2" t="s">
        <v>25</v>
      </c>
      <c r="DI4" s="2" t="s">
        <v>26</v>
      </c>
      <c r="DJ4" s="2" t="s">
        <v>27</v>
      </c>
      <c r="DK4" s="4" t="s">
        <v>28</v>
      </c>
      <c r="DL4" s="8"/>
      <c r="DM4" s="9"/>
      <c r="DN4" s="9"/>
    </row>
    <row r="5" spans="1:118" x14ac:dyDescent="0.25">
      <c r="A5" s="6" t="s">
        <v>29</v>
      </c>
      <c r="B5" s="6">
        <f>P5+Z5+BD5+BN5+BX5</f>
        <v>66691.150000000009</v>
      </c>
      <c r="C5" s="6">
        <f>Q5+AA5+BE5+BO5+BY5</f>
        <v>1504.4</v>
      </c>
      <c r="D5" s="6">
        <f>B5-C5</f>
        <v>65186.750000000007</v>
      </c>
      <c r="E5" s="6">
        <f>R5+AB5+BF5+BP5+BZ5</f>
        <v>928939.86</v>
      </c>
      <c r="F5" s="6">
        <f>S5+AC5+BG5+BQ5+CA5</f>
        <v>0</v>
      </c>
      <c r="G5" s="6">
        <f>T5+AD5+BH5+BR5+CB5</f>
        <v>-9832.5500000000029</v>
      </c>
      <c r="H5" s="6">
        <f>U5+AE5+BI5+BS5+CC5</f>
        <v>919107.31</v>
      </c>
      <c r="I5" s="6">
        <f>H5*66%</f>
        <v>606610.82460000005</v>
      </c>
      <c r="J5" s="6">
        <f>H5*20%</f>
        <v>183821.46200000003</v>
      </c>
      <c r="K5" s="6">
        <f>H5*14%</f>
        <v>128675.02340000002</v>
      </c>
      <c r="L5" s="6">
        <f>V5+AF5+BJ5+BT5+CD5</f>
        <v>821701.86999999965</v>
      </c>
      <c r="M5" s="6">
        <f>W5+AG5+BK5+BU5+CE5</f>
        <v>163944.49999999994</v>
      </c>
      <c r="N5" s="6">
        <f>X5+AH5+BL5+BV5+CF5</f>
        <v>1352.31</v>
      </c>
      <c r="O5" s="6">
        <f>Y5+AI5+BM5+BW5+CG5</f>
        <v>162592.18999999997</v>
      </c>
      <c r="P5" s="6">
        <v>572.81000000000017</v>
      </c>
      <c r="Q5" s="6">
        <v>2.17</v>
      </c>
      <c r="R5" s="6">
        <v>5376.2199999999993</v>
      </c>
      <c r="S5" s="6">
        <v>0</v>
      </c>
      <c r="T5" s="6">
        <v>0</v>
      </c>
      <c r="U5" s="6">
        <v>5376.2199999999993</v>
      </c>
      <c r="V5" s="6">
        <v>4564.43</v>
      </c>
      <c r="W5" s="6">
        <v>1388.5700000000006</v>
      </c>
      <c r="X5" s="6">
        <v>6.1400000000000006</v>
      </c>
      <c r="Y5" s="6">
        <v>1382.4300000000005</v>
      </c>
      <c r="Z5" s="6">
        <v>8138.1799999999994</v>
      </c>
      <c r="AA5" s="6">
        <v>143.19</v>
      </c>
      <c r="AB5" s="6">
        <v>104264.39999999998</v>
      </c>
      <c r="AC5" s="6">
        <v>0</v>
      </c>
      <c r="AD5" s="6">
        <v>0</v>
      </c>
      <c r="AE5" s="6">
        <v>104264.39999999998</v>
      </c>
      <c r="AF5" s="6">
        <v>94516.849999999933</v>
      </c>
      <c r="AG5" s="6">
        <v>17890.07</v>
      </c>
      <c r="AH5" s="6">
        <v>147.53</v>
      </c>
      <c r="AI5" s="6">
        <v>17742.54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>
        <v>139844.21000000002</v>
      </c>
      <c r="AU5" s="6">
        <v>602.2600000000001</v>
      </c>
      <c r="AV5" s="6">
        <v>331471.68000000017</v>
      </c>
      <c r="AW5" s="6">
        <v>3341.42</v>
      </c>
      <c r="AX5" s="6">
        <v>0</v>
      </c>
      <c r="AY5" s="6">
        <v>334813.09999999992</v>
      </c>
      <c r="AZ5" s="6">
        <v>428387.37999999995</v>
      </c>
      <c r="BA5" s="6">
        <v>45667.67</v>
      </c>
      <c r="BB5" s="6">
        <v>0</v>
      </c>
      <c r="BC5" s="6">
        <v>45667.67</v>
      </c>
      <c r="BD5" s="6">
        <v>57466.130000000005</v>
      </c>
      <c r="BE5" s="6">
        <v>1349.7700000000002</v>
      </c>
      <c r="BF5" s="6">
        <v>812713.76</v>
      </c>
      <c r="BG5" s="6">
        <v>0</v>
      </c>
      <c r="BH5" s="6">
        <v>-9832.5500000000029</v>
      </c>
      <c r="BI5" s="6">
        <v>802881.21000000008</v>
      </c>
      <c r="BJ5" s="6">
        <v>716671.57999999973</v>
      </c>
      <c r="BK5" s="6">
        <v>143515.30999999997</v>
      </c>
      <c r="BL5" s="6">
        <v>1189.32</v>
      </c>
      <c r="BM5" s="6">
        <v>142325.98999999996</v>
      </c>
      <c r="BN5" s="6"/>
      <c r="BO5" s="6"/>
      <c r="BP5" s="6"/>
      <c r="BQ5" s="6"/>
      <c r="BR5" s="6"/>
      <c r="BS5" s="6"/>
      <c r="BT5" s="6"/>
      <c r="BU5" s="6"/>
      <c r="BV5" s="6"/>
      <c r="BW5" s="6"/>
      <c r="BX5" s="6">
        <v>514.03</v>
      </c>
      <c r="BY5" s="6">
        <v>9.27</v>
      </c>
      <c r="BZ5" s="6">
        <v>6585.4800000000023</v>
      </c>
      <c r="CA5" s="6">
        <v>0</v>
      </c>
      <c r="CB5" s="6">
        <v>0</v>
      </c>
      <c r="CC5" s="6">
        <v>6585.4800000000023</v>
      </c>
      <c r="CD5" s="6">
        <v>5949.0100000000011</v>
      </c>
      <c r="CE5" s="6">
        <v>1150.55</v>
      </c>
      <c r="CF5" s="6">
        <v>9.32</v>
      </c>
      <c r="CG5" s="6">
        <v>1141.23</v>
      </c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>
        <v>3333.9199999999992</v>
      </c>
      <c r="DC5" s="6">
        <v>59.65</v>
      </c>
      <c r="DD5" s="6">
        <v>44567.219999999994</v>
      </c>
      <c r="DE5" s="6">
        <v>0</v>
      </c>
      <c r="DF5" s="6">
        <v>0</v>
      </c>
      <c r="DG5" s="6">
        <v>44567.219999999994</v>
      </c>
      <c r="DH5" s="6">
        <v>40876.900000000009</v>
      </c>
      <c r="DI5" s="6">
        <v>7018.18</v>
      </c>
      <c r="DJ5" s="6">
        <v>53.59</v>
      </c>
      <c r="DK5" s="6">
        <v>6964.59</v>
      </c>
      <c r="DL5" s="6">
        <f>AN5+AX5+DF5</f>
        <v>0</v>
      </c>
      <c r="DM5" s="6">
        <f>(AJ5-AK5)+(AT5-AU5)+(DB5-DC5)</f>
        <v>142516.22</v>
      </c>
      <c r="DN5" s="6">
        <f>AS5+BC5+DK5</f>
        <v>52632.259999999995</v>
      </c>
    </row>
    <row r="6" spans="1:118" x14ac:dyDescent="0.25">
      <c r="A6" s="6" t="s">
        <v>30</v>
      </c>
      <c r="B6" s="6">
        <f t="shared" ref="B6:C46" si="0">P6+Z6+BD6+BN6+BX6</f>
        <v>72555.289999999994</v>
      </c>
      <c r="C6" s="6">
        <f t="shared" si="0"/>
        <v>4758.6400000000003</v>
      </c>
      <c r="D6" s="6">
        <f t="shared" ref="D6:D46" si="1">B6-C6</f>
        <v>67796.649999999994</v>
      </c>
      <c r="E6" s="6">
        <f t="shared" ref="E6:H46" si="2">R6+AB6+BF6+BP6+BZ6</f>
        <v>800754.4500000003</v>
      </c>
      <c r="F6" s="6">
        <f t="shared" si="2"/>
        <v>0</v>
      </c>
      <c r="G6" s="6">
        <f t="shared" si="2"/>
        <v>-9793.3799999999956</v>
      </c>
      <c r="H6" s="6">
        <f t="shared" si="2"/>
        <v>790961.06999999948</v>
      </c>
      <c r="I6" s="6">
        <f t="shared" ref="I6:I46" si="3">H6*66%</f>
        <v>522034.3061999997</v>
      </c>
      <c r="J6" s="6">
        <f t="shared" ref="J6:J46" si="4">H6*20%</f>
        <v>158192.21399999992</v>
      </c>
      <c r="K6" s="6">
        <f t="shared" ref="K6:K46" si="5">H6*14%</f>
        <v>110734.54979999994</v>
      </c>
      <c r="L6" s="6">
        <f t="shared" ref="L6:O46" si="6">V6+AF6+BJ6+BT6+CD6</f>
        <v>676901.37999999989</v>
      </c>
      <c r="M6" s="6">
        <f t="shared" si="6"/>
        <v>184432.97000000003</v>
      </c>
      <c r="N6" s="6">
        <f t="shared" si="6"/>
        <v>2576.6300000000006</v>
      </c>
      <c r="O6" s="6">
        <f t="shared" si="6"/>
        <v>181856.34000000003</v>
      </c>
      <c r="P6" s="6">
        <v>691.77000000000021</v>
      </c>
      <c r="Q6" s="6">
        <v>46.82</v>
      </c>
      <c r="R6" s="6">
        <v>6819.1199999999963</v>
      </c>
      <c r="S6" s="6">
        <v>0</v>
      </c>
      <c r="T6" s="6">
        <v>0</v>
      </c>
      <c r="U6" s="6">
        <v>6819.1199999999963</v>
      </c>
      <c r="V6" s="6">
        <v>5962.04</v>
      </c>
      <c r="W6" s="6">
        <v>1508.36</v>
      </c>
      <c r="X6" s="6">
        <v>6.33</v>
      </c>
      <c r="Y6" s="6">
        <v>1502.03</v>
      </c>
      <c r="Z6" s="6">
        <v>8364.9000000000015</v>
      </c>
      <c r="AA6" s="6">
        <v>2487.36</v>
      </c>
      <c r="AB6" s="6">
        <v>86165.809999999969</v>
      </c>
      <c r="AC6" s="6">
        <v>0</v>
      </c>
      <c r="AD6" s="6">
        <v>0</v>
      </c>
      <c r="AE6" s="6">
        <v>86165.809999999969</v>
      </c>
      <c r="AF6" s="6">
        <v>72706.379999999976</v>
      </c>
      <c r="AG6" s="6">
        <v>19619.600000000006</v>
      </c>
      <c r="AH6" s="6">
        <v>282.63000000000005</v>
      </c>
      <c r="AI6" s="6">
        <v>19336.970000000005</v>
      </c>
      <c r="AJ6" s="6">
        <v>67516.180000000022</v>
      </c>
      <c r="AK6" s="6">
        <v>4140.42</v>
      </c>
      <c r="AL6" s="6">
        <v>112258.78000000007</v>
      </c>
      <c r="AM6" s="6">
        <v>-8795.42</v>
      </c>
      <c r="AN6" s="6">
        <v>-225.38999999999987</v>
      </c>
      <c r="AO6" s="6">
        <v>103237.97000000007</v>
      </c>
      <c r="AP6" s="6">
        <v>117675.67000000001</v>
      </c>
      <c r="AQ6" s="6">
        <v>53502.43</v>
      </c>
      <c r="AR6" s="6">
        <v>4564.37</v>
      </c>
      <c r="AS6" s="6">
        <v>48938.06</v>
      </c>
      <c r="AT6" s="6">
        <v>139000.67000000001</v>
      </c>
      <c r="AU6" s="6">
        <v>3733.77</v>
      </c>
      <c r="AV6" s="6">
        <v>273933.42</v>
      </c>
      <c r="AW6" s="6">
        <v>2761.3900000000003</v>
      </c>
      <c r="AX6" s="6">
        <v>0</v>
      </c>
      <c r="AY6" s="6">
        <v>276694.81</v>
      </c>
      <c r="AZ6" s="6">
        <v>338029.91000000009</v>
      </c>
      <c r="BA6" s="6">
        <v>74361.27</v>
      </c>
      <c r="BB6" s="6">
        <v>429.46999999999997</v>
      </c>
      <c r="BC6" s="6">
        <v>73931.8</v>
      </c>
      <c r="BD6" s="6">
        <v>62966.599999999991</v>
      </c>
      <c r="BE6" s="6">
        <v>2207.8300000000004</v>
      </c>
      <c r="BF6" s="6">
        <v>702327.21000000031</v>
      </c>
      <c r="BG6" s="6">
        <v>0</v>
      </c>
      <c r="BH6" s="6">
        <v>-9793.3799999999956</v>
      </c>
      <c r="BI6" s="6">
        <v>692533.82999999949</v>
      </c>
      <c r="BJ6" s="6">
        <v>593502.02999999991</v>
      </c>
      <c r="BK6" s="6">
        <v>162060.38000000003</v>
      </c>
      <c r="BL6" s="6">
        <v>2269.8100000000004</v>
      </c>
      <c r="BM6" s="6">
        <v>159790.57000000004</v>
      </c>
      <c r="BN6" s="6"/>
      <c r="BO6" s="6"/>
      <c r="BP6" s="6"/>
      <c r="BQ6" s="6"/>
      <c r="BR6" s="6"/>
      <c r="BS6" s="6"/>
      <c r="BT6" s="6"/>
      <c r="BU6" s="6"/>
      <c r="BV6" s="6"/>
      <c r="BW6" s="6"/>
      <c r="BX6" s="6">
        <v>532.01999999999975</v>
      </c>
      <c r="BY6" s="6">
        <v>16.63</v>
      </c>
      <c r="BZ6" s="6">
        <v>5442.3099999999995</v>
      </c>
      <c r="CA6" s="6">
        <v>0</v>
      </c>
      <c r="CB6" s="6">
        <v>0</v>
      </c>
      <c r="CC6" s="6">
        <v>5442.3099999999995</v>
      </c>
      <c r="CD6" s="6">
        <v>4730.9299999999994</v>
      </c>
      <c r="CE6" s="6">
        <v>1244.6300000000006</v>
      </c>
      <c r="CF6" s="6">
        <v>17.859999999999996</v>
      </c>
      <c r="CG6" s="6">
        <v>1226.7700000000007</v>
      </c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>
        <v>5506.7999999999993</v>
      </c>
      <c r="DC6" s="6">
        <v>179.52999999999997</v>
      </c>
      <c r="DD6" s="6">
        <v>58808.51</v>
      </c>
      <c r="DE6" s="6">
        <v>0</v>
      </c>
      <c r="DF6" s="6">
        <v>0</v>
      </c>
      <c r="DG6" s="6">
        <v>58808.51</v>
      </c>
      <c r="DH6" s="6">
        <v>51654.480000000032</v>
      </c>
      <c r="DI6" s="6">
        <v>12653.14</v>
      </c>
      <c r="DJ6" s="6">
        <v>171.84000000000003</v>
      </c>
      <c r="DK6" s="6">
        <v>12481.3</v>
      </c>
      <c r="DL6" s="6">
        <f t="shared" ref="DL6:DL46" si="7">AN6+AX6+DF6</f>
        <v>-225.38999999999987</v>
      </c>
      <c r="DM6" s="6">
        <f t="shared" ref="DM6:DM46" si="8">(AJ6-AK6)+(AT6-AU6)+(DB6-DC6)</f>
        <v>203969.93000000002</v>
      </c>
      <c r="DN6" s="6">
        <f t="shared" ref="DN6:DN46" si="9">AS6+BC6+DK6</f>
        <v>135351.16</v>
      </c>
    </row>
    <row r="7" spans="1:118" x14ac:dyDescent="0.25">
      <c r="A7" s="6" t="s">
        <v>31</v>
      </c>
      <c r="B7" s="6">
        <f t="shared" si="0"/>
        <v>180028.14999999994</v>
      </c>
      <c r="C7" s="6">
        <f t="shared" si="0"/>
        <v>534.34999999999991</v>
      </c>
      <c r="D7" s="6">
        <f t="shared" si="1"/>
        <v>179493.79999999993</v>
      </c>
      <c r="E7" s="6">
        <f t="shared" si="2"/>
        <v>1941143.0299999996</v>
      </c>
      <c r="F7" s="6">
        <f t="shared" si="2"/>
        <v>0</v>
      </c>
      <c r="G7" s="6">
        <f t="shared" si="2"/>
        <v>-18315.900000000005</v>
      </c>
      <c r="H7" s="6">
        <f t="shared" si="2"/>
        <v>1922827.1300000001</v>
      </c>
      <c r="I7" s="6">
        <f t="shared" si="3"/>
        <v>1269065.9058000001</v>
      </c>
      <c r="J7" s="6">
        <f t="shared" si="4"/>
        <v>384565.42600000004</v>
      </c>
      <c r="K7" s="6">
        <f t="shared" si="5"/>
        <v>269195.79820000002</v>
      </c>
      <c r="L7" s="6">
        <f t="shared" si="6"/>
        <v>1827222.2299999997</v>
      </c>
      <c r="M7" s="6">
        <f t="shared" si="6"/>
        <v>282466.29000000004</v>
      </c>
      <c r="N7" s="6">
        <f t="shared" si="6"/>
        <v>7367.59</v>
      </c>
      <c r="O7" s="6">
        <f t="shared" si="6"/>
        <v>275098.7</v>
      </c>
      <c r="P7" s="6">
        <v>1319.0199999999998</v>
      </c>
      <c r="Q7" s="6">
        <v>1.99</v>
      </c>
      <c r="R7" s="6">
        <v>10048.499999999991</v>
      </c>
      <c r="S7" s="6">
        <v>0</v>
      </c>
      <c r="T7" s="6">
        <v>0</v>
      </c>
      <c r="U7" s="6">
        <v>10048.499999999991</v>
      </c>
      <c r="V7" s="6">
        <v>9673.3399999999983</v>
      </c>
      <c r="W7" s="6">
        <v>1761.5099999999995</v>
      </c>
      <c r="X7" s="6">
        <v>69.320000000000007</v>
      </c>
      <c r="Y7" s="6">
        <v>1692.1899999999996</v>
      </c>
      <c r="Z7" s="6">
        <v>16339.299999999994</v>
      </c>
      <c r="AA7" s="6">
        <v>54.41</v>
      </c>
      <c r="AB7" s="6">
        <v>167225.87999999989</v>
      </c>
      <c r="AC7" s="6">
        <v>0</v>
      </c>
      <c r="AD7" s="6">
        <v>0</v>
      </c>
      <c r="AE7" s="6">
        <v>167225.87999999989</v>
      </c>
      <c r="AF7" s="6">
        <v>160728.15999999997</v>
      </c>
      <c r="AG7" s="6">
        <v>23399.959999999992</v>
      </c>
      <c r="AH7" s="6">
        <v>617.35000000000014</v>
      </c>
      <c r="AI7" s="6">
        <v>22782.609999999993</v>
      </c>
      <c r="AJ7" s="6">
        <v>127059.04</v>
      </c>
      <c r="AK7" s="6">
        <v>5172.3399999999992</v>
      </c>
      <c r="AL7" s="6">
        <v>205796.65000000005</v>
      </c>
      <c r="AM7" s="6">
        <v>-4683.0999999999995</v>
      </c>
      <c r="AN7" s="6">
        <v>-367.69000000000005</v>
      </c>
      <c r="AO7" s="6">
        <v>200745.85999999993</v>
      </c>
      <c r="AP7" s="6">
        <v>276565.52000000014</v>
      </c>
      <c r="AQ7" s="6">
        <v>47120.97</v>
      </c>
      <c r="AR7" s="6">
        <v>1053.9299999999998</v>
      </c>
      <c r="AS7" s="6">
        <v>46067.040000000001</v>
      </c>
      <c r="AT7" s="6">
        <v>258409.44999999987</v>
      </c>
      <c r="AU7" s="6">
        <v>623.9</v>
      </c>
      <c r="AV7" s="6">
        <v>531635.41999999934</v>
      </c>
      <c r="AW7" s="6">
        <v>5359.17</v>
      </c>
      <c r="AX7" s="6">
        <v>0</v>
      </c>
      <c r="AY7" s="6">
        <v>536994.58999999973</v>
      </c>
      <c r="AZ7" s="6">
        <v>744423.70999999961</v>
      </c>
      <c r="BA7" s="6">
        <v>50446.119999999995</v>
      </c>
      <c r="BB7" s="6">
        <v>89.69</v>
      </c>
      <c r="BC7" s="6">
        <v>50356.429999999993</v>
      </c>
      <c r="BD7" s="6">
        <v>136140.98999999996</v>
      </c>
      <c r="BE7" s="6">
        <v>390.75</v>
      </c>
      <c r="BF7" s="6">
        <v>1495425.5299999998</v>
      </c>
      <c r="BG7" s="6">
        <v>0</v>
      </c>
      <c r="BH7" s="6">
        <v>-18315.900000000005</v>
      </c>
      <c r="BI7" s="6">
        <v>1477109.6300000004</v>
      </c>
      <c r="BJ7" s="6">
        <v>1398809.0799999998</v>
      </c>
      <c r="BK7" s="6">
        <v>219740.69000000003</v>
      </c>
      <c r="BL7" s="6">
        <v>5689.9000000000005</v>
      </c>
      <c r="BM7" s="6">
        <v>214050.79000000004</v>
      </c>
      <c r="BN7" s="6">
        <v>25196.850000000006</v>
      </c>
      <c r="BO7" s="6">
        <v>83.93</v>
      </c>
      <c r="BP7" s="6">
        <v>257881.20000000004</v>
      </c>
      <c r="BQ7" s="6">
        <v>0</v>
      </c>
      <c r="BR7" s="6">
        <v>0</v>
      </c>
      <c r="BS7" s="6">
        <v>257881.20000000004</v>
      </c>
      <c r="BT7" s="6">
        <v>247865.32999999987</v>
      </c>
      <c r="BU7" s="6">
        <v>36080.78</v>
      </c>
      <c r="BV7" s="6">
        <v>951.98999999999978</v>
      </c>
      <c r="BW7" s="6">
        <v>35128.79</v>
      </c>
      <c r="BX7" s="6">
        <v>1031.99</v>
      </c>
      <c r="BY7" s="6">
        <v>3.27</v>
      </c>
      <c r="BZ7" s="6">
        <v>10561.920000000007</v>
      </c>
      <c r="CA7" s="6">
        <v>0</v>
      </c>
      <c r="CB7" s="6">
        <v>0</v>
      </c>
      <c r="CC7" s="6">
        <v>10561.920000000007</v>
      </c>
      <c r="CD7" s="6">
        <v>10146.319999999998</v>
      </c>
      <c r="CE7" s="6">
        <v>1483.3500000000004</v>
      </c>
      <c r="CF7" s="6">
        <v>39.029999999999987</v>
      </c>
      <c r="CG7" s="6">
        <v>1444.3200000000004</v>
      </c>
      <c r="CH7" s="6"/>
      <c r="CI7" s="6"/>
      <c r="CJ7" s="6"/>
      <c r="CK7" s="6"/>
      <c r="CL7" s="6"/>
      <c r="CM7" s="6"/>
      <c r="CN7" s="6"/>
      <c r="CO7" s="6"/>
      <c r="CP7" s="6"/>
      <c r="CQ7" s="6"/>
      <c r="CR7" s="6">
        <v>2106.2200000000003</v>
      </c>
      <c r="CS7" s="6">
        <v>0</v>
      </c>
      <c r="CT7" s="6">
        <v>29045.639999999989</v>
      </c>
      <c r="CU7" s="6">
        <v>0</v>
      </c>
      <c r="CV7" s="6">
        <v>0</v>
      </c>
      <c r="CW7" s="6">
        <v>29045.639999999989</v>
      </c>
      <c r="CX7" s="6">
        <v>27366.979999999992</v>
      </c>
      <c r="CY7" s="6">
        <v>3892.1300000000015</v>
      </c>
      <c r="CZ7" s="6">
        <v>107.24999999999997</v>
      </c>
      <c r="DA7" s="6">
        <v>3784.8800000000015</v>
      </c>
      <c r="DB7" s="6">
        <v>10799.349999999995</v>
      </c>
      <c r="DC7" s="6">
        <v>36.29</v>
      </c>
      <c r="DD7" s="6">
        <v>112527.84000000001</v>
      </c>
      <c r="DE7" s="6">
        <v>0</v>
      </c>
      <c r="DF7" s="6">
        <v>0</v>
      </c>
      <c r="DG7" s="6">
        <v>112527.84000000001</v>
      </c>
      <c r="DH7" s="6">
        <v>109451.85000000005</v>
      </c>
      <c r="DI7" s="6">
        <v>14230.959999999997</v>
      </c>
      <c r="DJ7" s="6">
        <v>391.91</v>
      </c>
      <c r="DK7" s="6">
        <v>13839.049999999997</v>
      </c>
      <c r="DL7" s="6">
        <f t="shared" si="7"/>
        <v>-367.69000000000005</v>
      </c>
      <c r="DM7" s="6">
        <f t="shared" si="8"/>
        <v>390435.30999999988</v>
      </c>
      <c r="DN7" s="6">
        <f t="shared" si="9"/>
        <v>110262.52</v>
      </c>
    </row>
    <row r="8" spans="1:118" x14ac:dyDescent="0.25">
      <c r="A8" s="6" t="s">
        <v>32</v>
      </c>
      <c r="B8" s="6">
        <f t="shared" si="0"/>
        <v>74623.130000000048</v>
      </c>
      <c r="C8" s="6">
        <f t="shared" si="0"/>
        <v>467.89</v>
      </c>
      <c r="D8" s="6">
        <f t="shared" si="1"/>
        <v>74155.240000000049</v>
      </c>
      <c r="E8" s="6">
        <f t="shared" si="2"/>
        <v>903040.87999999989</v>
      </c>
      <c r="F8" s="6">
        <f t="shared" si="2"/>
        <v>0</v>
      </c>
      <c r="G8" s="6">
        <f t="shared" si="2"/>
        <v>-9576.06</v>
      </c>
      <c r="H8" s="6">
        <f t="shared" si="2"/>
        <v>893464.82000000041</v>
      </c>
      <c r="I8" s="6">
        <f t="shared" si="3"/>
        <v>589686.78120000032</v>
      </c>
      <c r="J8" s="6">
        <f t="shared" si="4"/>
        <v>178692.96400000009</v>
      </c>
      <c r="K8" s="6">
        <f t="shared" si="5"/>
        <v>125085.07480000007</v>
      </c>
      <c r="L8" s="6">
        <f t="shared" si="6"/>
        <v>796526.13000000059</v>
      </c>
      <c r="M8" s="6">
        <f t="shared" si="6"/>
        <v>175154.46000000002</v>
      </c>
      <c r="N8" s="6">
        <f t="shared" si="6"/>
        <v>4060.53</v>
      </c>
      <c r="O8" s="6">
        <f t="shared" si="6"/>
        <v>171093.93000000002</v>
      </c>
      <c r="P8" s="6">
        <v>816.16000000000008</v>
      </c>
      <c r="Q8" s="6">
        <v>4.3899999999999997</v>
      </c>
      <c r="R8" s="6">
        <v>7650.7199999999948</v>
      </c>
      <c r="S8" s="6">
        <v>0</v>
      </c>
      <c r="T8" s="6">
        <v>0</v>
      </c>
      <c r="U8" s="6">
        <v>7650.7199999999948</v>
      </c>
      <c r="V8" s="6">
        <v>6344.1799999999994</v>
      </c>
      <c r="W8" s="6">
        <v>2123.6800000000003</v>
      </c>
      <c r="X8" s="6">
        <v>5.37</v>
      </c>
      <c r="Y8" s="6">
        <v>2118.3100000000004</v>
      </c>
      <c r="Z8" s="6">
        <v>8720.8600000000024</v>
      </c>
      <c r="AA8" s="6">
        <v>54.79</v>
      </c>
      <c r="AB8" s="6">
        <v>101083.79999999999</v>
      </c>
      <c r="AC8" s="6">
        <v>0</v>
      </c>
      <c r="AD8" s="6">
        <v>0</v>
      </c>
      <c r="AE8" s="6">
        <v>101083.79999999999</v>
      </c>
      <c r="AF8" s="6">
        <v>91141.900000000038</v>
      </c>
      <c r="AG8" s="6">
        <v>19042.890000000003</v>
      </c>
      <c r="AH8" s="6">
        <v>434.91999999999996</v>
      </c>
      <c r="AI8" s="6">
        <v>18607.970000000005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>
        <v>148983.35999999996</v>
      </c>
      <c r="AU8" s="6">
        <v>2.76</v>
      </c>
      <c r="AV8" s="6">
        <v>321359.97999999981</v>
      </c>
      <c r="AW8" s="6">
        <v>3239.5200000000009</v>
      </c>
      <c r="AX8" s="6">
        <v>0</v>
      </c>
      <c r="AY8" s="6">
        <v>324599.5</v>
      </c>
      <c r="AZ8" s="6">
        <v>416033.82000000024</v>
      </c>
      <c r="BA8" s="6">
        <v>58015.68</v>
      </c>
      <c r="BB8" s="6">
        <v>469.4</v>
      </c>
      <c r="BC8" s="6">
        <v>57546.28</v>
      </c>
      <c r="BD8" s="6">
        <v>64535.34000000004</v>
      </c>
      <c r="BE8" s="6">
        <v>405.18</v>
      </c>
      <c r="BF8" s="6">
        <v>787922.23999999987</v>
      </c>
      <c r="BG8" s="6">
        <v>0</v>
      </c>
      <c r="BH8" s="6">
        <v>-9576.06</v>
      </c>
      <c r="BI8" s="6">
        <v>778346.1800000004</v>
      </c>
      <c r="BJ8" s="6">
        <v>693283.88000000047</v>
      </c>
      <c r="BK8" s="6">
        <v>152785.24000000002</v>
      </c>
      <c r="BL8" s="6">
        <v>3592.78</v>
      </c>
      <c r="BM8" s="6">
        <v>149192.46000000002</v>
      </c>
      <c r="BN8" s="6"/>
      <c r="BO8" s="6"/>
      <c r="BP8" s="6"/>
      <c r="BQ8" s="6"/>
      <c r="BR8" s="6"/>
      <c r="BS8" s="6"/>
      <c r="BT8" s="6"/>
      <c r="BU8" s="6"/>
      <c r="BV8" s="6"/>
      <c r="BW8" s="6"/>
      <c r="BX8" s="6">
        <v>550.7700000000001</v>
      </c>
      <c r="BY8" s="6">
        <v>3.5300000000000002</v>
      </c>
      <c r="BZ8" s="6">
        <v>6384.1200000000017</v>
      </c>
      <c r="CA8" s="6">
        <v>0</v>
      </c>
      <c r="CB8" s="6">
        <v>0</v>
      </c>
      <c r="CC8" s="6">
        <v>6384.1200000000017</v>
      </c>
      <c r="CD8" s="6">
        <v>5756.170000000001</v>
      </c>
      <c r="CE8" s="6">
        <v>1202.6500000000001</v>
      </c>
      <c r="CF8" s="6">
        <v>27.46</v>
      </c>
      <c r="CG8" s="6">
        <v>1175.19</v>
      </c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>
        <v>4362.7699999999986</v>
      </c>
      <c r="DC8" s="6">
        <v>27.459999999999997</v>
      </c>
      <c r="DD8" s="6">
        <v>52759.679999999978</v>
      </c>
      <c r="DE8" s="6">
        <v>0</v>
      </c>
      <c r="DF8" s="6">
        <v>0</v>
      </c>
      <c r="DG8" s="6">
        <v>52759.679999999978</v>
      </c>
      <c r="DH8" s="6">
        <v>48085.47</v>
      </c>
      <c r="DI8" s="6">
        <v>9270.44</v>
      </c>
      <c r="DJ8" s="6">
        <v>260.92</v>
      </c>
      <c r="DK8" s="6">
        <v>9009.52</v>
      </c>
      <c r="DL8" s="6">
        <f t="shared" si="7"/>
        <v>0</v>
      </c>
      <c r="DM8" s="6">
        <f t="shared" si="8"/>
        <v>153315.90999999995</v>
      </c>
      <c r="DN8" s="6">
        <f t="shared" si="9"/>
        <v>66555.8</v>
      </c>
    </row>
    <row r="9" spans="1:118" x14ac:dyDescent="0.25">
      <c r="A9" s="6" t="s">
        <v>33</v>
      </c>
      <c r="B9" s="6">
        <f t="shared" si="0"/>
        <v>33407.03</v>
      </c>
      <c r="C9" s="6">
        <f t="shared" si="0"/>
        <v>5468.3899999999994</v>
      </c>
      <c r="D9" s="6">
        <f t="shared" si="1"/>
        <v>27938.639999999999</v>
      </c>
      <c r="E9" s="6">
        <f t="shared" si="2"/>
        <v>516281.52000000019</v>
      </c>
      <c r="F9" s="6">
        <f t="shared" si="2"/>
        <v>-3.0799999999999996</v>
      </c>
      <c r="G9" s="6">
        <f t="shared" si="2"/>
        <v>-4853.3</v>
      </c>
      <c r="H9" s="6">
        <f t="shared" si="2"/>
        <v>511425.13999999996</v>
      </c>
      <c r="I9" s="6">
        <f t="shared" si="3"/>
        <v>337540.59239999996</v>
      </c>
      <c r="J9" s="6">
        <f t="shared" si="4"/>
        <v>102285.02799999999</v>
      </c>
      <c r="K9" s="6">
        <f t="shared" si="5"/>
        <v>71599.5196</v>
      </c>
      <c r="L9" s="6">
        <f t="shared" si="6"/>
        <v>461600.82999999996</v>
      </c>
      <c r="M9" s="6">
        <f t="shared" si="6"/>
        <v>79612.66</v>
      </c>
      <c r="N9" s="6">
        <f t="shared" si="6"/>
        <v>1849.71</v>
      </c>
      <c r="O9" s="6">
        <f t="shared" si="6"/>
        <v>77762.950000000012</v>
      </c>
      <c r="P9" s="6">
        <v>406.5100000000001</v>
      </c>
      <c r="Q9" s="6">
        <v>82.46</v>
      </c>
      <c r="R9" s="6">
        <v>5155.9199999999992</v>
      </c>
      <c r="S9" s="6">
        <v>0</v>
      </c>
      <c r="T9" s="6">
        <v>0</v>
      </c>
      <c r="U9" s="6">
        <v>5155.9199999999992</v>
      </c>
      <c r="V9" s="6">
        <v>4657.3100000000004</v>
      </c>
      <c r="W9" s="6">
        <v>822.66000000000008</v>
      </c>
      <c r="X9" s="6">
        <v>0</v>
      </c>
      <c r="Y9" s="6">
        <v>822.66000000000008</v>
      </c>
      <c r="Z9" s="6">
        <v>4246.4999999999982</v>
      </c>
      <c r="AA9" s="6">
        <v>509.19</v>
      </c>
      <c r="AB9" s="6">
        <v>57703.000000000029</v>
      </c>
      <c r="AC9" s="6">
        <v>-0.32</v>
      </c>
      <c r="AD9" s="6">
        <v>0</v>
      </c>
      <c r="AE9" s="6">
        <v>57702.680000000029</v>
      </c>
      <c r="AF9" s="6">
        <v>53155.590000000011</v>
      </c>
      <c r="AG9" s="6">
        <v>8476.09</v>
      </c>
      <c r="AH9" s="6">
        <v>191.69000000000003</v>
      </c>
      <c r="AI9" s="6">
        <v>8284.4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>
        <v>80877.950000000012</v>
      </c>
      <c r="AU9" s="6">
        <v>0</v>
      </c>
      <c r="AV9" s="6">
        <v>183472.68</v>
      </c>
      <c r="AW9" s="6">
        <v>1849.5200000000011</v>
      </c>
      <c r="AX9" s="6">
        <v>0</v>
      </c>
      <c r="AY9" s="6">
        <v>185322.19999999998</v>
      </c>
      <c r="AZ9" s="6">
        <v>256850.66999999995</v>
      </c>
      <c r="BA9" s="6">
        <v>9349.48</v>
      </c>
      <c r="BB9" s="6">
        <v>0</v>
      </c>
      <c r="BC9" s="6">
        <v>9349.48</v>
      </c>
      <c r="BD9" s="6">
        <v>28485.770000000004</v>
      </c>
      <c r="BE9" s="6">
        <v>4844.58</v>
      </c>
      <c r="BF9" s="6">
        <v>449778.04000000015</v>
      </c>
      <c r="BG9" s="6">
        <v>-2.73</v>
      </c>
      <c r="BH9" s="6">
        <v>-4853.3</v>
      </c>
      <c r="BI9" s="6">
        <v>444922.00999999989</v>
      </c>
      <c r="BJ9" s="6">
        <v>400430.50999999995</v>
      </c>
      <c r="BK9" s="6">
        <v>69778.62000000001</v>
      </c>
      <c r="BL9" s="6">
        <v>1645.93</v>
      </c>
      <c r="BM9" s="6">
        <v>68132.690000000017</v>
      </c>
      <c r="BN9" s="6"/>
      <c r="BO9" s="6"/>
      <c r="BP9" s="6"/>
      <c r="BQ9" s="6"/>
      <c r="BR9" s="6"/>
      <c r="BS9" s="6"/>
      <c r="BT9" s="6"/>
      <c r="BU9" s="6"/>
      <c r="BV9" s="6"/>
      <c r="BW9" s="6"/>
      <c r="BX9" s="6">
        <v>268.25</v>
      </c>
      <c r="BY9" s="6">
        <v>32.160000000000004</v>
      </c>
      <c r="BZ9" s="6">
        <v>3644.5600000000004</v>
      </c>
      <c r="CA9" s="6">
        <v>-0.03</v>
      </c>
      <c r="CB9" s="6">
        <v>0</v>
      </c>
      <c r="CC9" s="6">
        <v>3644.53</v>
      </c>
      <c r="CD9" s="6">
        <v>3357.4199999999996</v>
      </c>
      <c r="CE9" s="6">
        <v>535.29</v>
      </c>
      <c r="CF9" s="6">
        <v>12.09</v>
      </c>
      <c r="CG9" s="6">
        <v>523.19999999999993</v>
      </c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>
        <v>1693.03</v>
      </c>
      <c r="DC9" s="6">
        <v>203.01</v>
      </c>
      <c r="DD9" s="6">
        <v>24006.800000000003</v>
      </c>
      <c r="DE9" s="6">
        <v>-0.11</v>
      </c>
      <c r="DF9" s="6">
        <v>0</v>
      </c>
      <c r="DG9" s="6">
        <v>24006.690000000002</v>
      </c>
      <c r="DH9" s="6">
        <v>22369.529999999995</v>
      </c>
      <c r="DI9" s="6">
        <v>3194.9599999999982</v>
      </c>
      <c r="DJ9" s="6">
        <v>67.78</v>
      </c>
      <c r="DK9" s="6">
        <v>3127.179999999998</v>
      </c>
      <c r="DL9" s="6">
        <f t="shared" si="7"/>
        <v>0</v>
      </c>
      <c r="DM9" s="6">
        <f t="shared" si="8"/>
        <v>82367.970000000016</v>
      </c>
      <c r="DN9" s="6">
        <f t="shared" si="9"/>
        <v>12476.659999999998</v>
      </c>
    </row>
    <row r="10" spans="1:118" x14ac:dyDescent="0.25">
      <c r="A10" s="6" t="s">
        <v>34</v>
      </c>
      <c r="B10" s="6">
        <f t="shared" si="0"/>
        <v>72536.820000000022</v>
      </c>
      <c r="C10" s="6">
        <f t="shared" si="0"/>
        <v>97.72999999999999</v>
      </c>
      <c r="D10" s="6">
        <f t="shared" si="1"/>
        <v>72439.090000000026</v>
      </c>
      <c r="E10" s="6">
        <f t="shared" si="2"/>
        <v>668742.38000000035</v>
      </c>
      <c r="F10" s="6">
        <f t="shared" si="2"/>
        <v>0</v>
      </c>
      <c r="G10" s="6">
        <f t="shared" si="2"/>
        <v>-20035.409999999989</v>
      </c>
      <c r="H10" s="6">
        <f t="shared" si="2"/>
        <v>648706.96999999974</v>
      </c>
      <c r="I10" s="6">
        <f t="shared" si="3"/>
        <v>428146.60019999987</v>
      </c>
      <c r="J10" s="6">
        <f t="shared" si="4"/>
        <v>129741.39399999996</v>
      </c>
      <c r="K10" s="6">
        <f t="shared" si="5"/>
        <v>90818.975799999971</v>
      </c>
      <c r="L10" s="6">
        <f t="shared" si="6"/>
        <v>581398.37999999977</v>
      </c>
      <c r="M10" s="6">
        <f t="shared" si="6"/>
        <v>141868.5</v>
      </c>
      <c r="N10" s="6">
        <f t="shared" si="6"/>
        <v>2120.8200000000002</v>
      </c>
      <c r="O10" s="6">
        <f t="shared" si="6"/>
        <v>139747.68</v>
      </c>
      <c r="P10" s="6">
        <v>624.12000000000012</v>
      </c>
      <c r="Q10" s="6">
        <v>13.86</v>
      </c>
      <c r="R10" s="6">
        <v>5142.0599999999995</v>
      </c>
      <c r="S10" s="6">
        <v>0</v>
      </c>
      <c r="T10" s="6">
        <v>0</v>
      </c>
      <c r="U10" s="6">
        <v>5142.0599999999995</v>
      </c>
      <c r="V10" s="6">
        <v>4824.04</v>
      </c>
      <c r="W10" s="6">
        <v>947.32</v>
      </c>
      <c r="X10" s="6">
        <v>19.04</v>
      </c>
      <c r="Y10" s="6">
        <v>928.28000000000009</v>
      </c>
      <c r="Z10" s="6">
        <v>8607.6999999999989</v>
      </c>
      <c r="AA10" s="6">
        <v>52.87</v>
      </c>
      <c r="AB10" s="6">
        <v>74916.239999999976</v>
      </c>
      <c r="AC10" s="6">
        <v>0</v>
      </c>
      <c r="AD10" s="6">
        <v>0</v>
      </c>
      <c r="AE10" s="6">
        <v>74916.239999999976</v>
      </c>
      <c r="AF10" s="6">
        <v>67908.189999999973</v>
      </c>
      <c r="AG10" s="6">
        <v>15809.819999999998</v>
      </c>
      <c r="AH10" s="6">
        <v>246.94</v>
      </c>
      <c r="AI10" s="6">
        <v>15562.879999999997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>
        <v>144312.83000000002</v>
      </c>
      <c r="AU10" s="6">
        <v>71.48</v>
      </c>
      <c r="AV10" s="6">
        <v>238169.68000000011</v>
      </c>
      <c r="AW10" s="6">
        <v>960.25999999999942</v>
      </c>
      <c r="AX10" s="6">
        <v>0</v>
      </c>
      <c r="AY10" s="6">
        <v>239129.93999999994</v>
      </c>
      <c r="AZ10" s="6">
        <v>330375.97999999986</v>
      </c>
      <c r="BA10" s="6">
        <v>53007.259999999995</v>
      </c>
      <c r="BB10" s="6">
        <v>11.95</v>
      </c>
      <c r="BC10" s="6">
        <v>52995.31</v>
      </c>
      <c r="BD10" s="6">
        <v>62761.390000000021</v>
      </c>
      <c r="BE10" s="6">
        <v>27.73</v>
      </c>
      <c r="BF10" s="6">
        <v>583952.84000000043</v>
      </c>
      <c r="BG10" s="6">
        <v>0</v>
      </c>
      <c r="BH10" s="6">
        <v>-20035.409999999989</v>
      </c>
      <c r="BI10" s="6">
        <v>563917.42999999982</v>
      </c>
      <c r="BJ10" s="6">
        <v>504377.31999999989</v>
      </c>
      <c r="BK10" s="6">
        <v>124113.01</v>
      </c>
      <c r="BL10" s="6">
        <v>1839.24</v>
      </c>
      <c r="BM10" s="6">
        <v>122273.76999999999</v>
      </c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>
        <v>543.61000000000013</v>
      </c>
      <c r="BY10" s="6">
        <v>3.2699999999999996</v>
      </c>
      <c r="BZ10" s="6">
        <v>4731.24</v>
      </c>
      <c r="CA10" s="6">
        <v>0</v>
      </c>
      <c r="CB10" s="6">
        <v>0</v>
      </c>
      <c r="CC10" s="6">
        <v>4731.24</v>
      </c>
      <c r="CD10" s="6">
        <v>4288.8299999999981</v>
      </c>
      <c r="CE10" s="6">
        <v>998.3499999999998</v>
      </c>
      <c r="CF10" s="6">
        <v>15.6</v>
      </c>
      <c r="CG10" s="6">
        <v>982.74999999999977</v>
      </c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>
        <v>2047.06</v>
      </c>
      <c r="CS10" s="6">
        <v>17.18</v>
      </c>
      <c r="CT10" s="6">
        <v>24054.119999999988</v>
      </c>
      <c r="CU10" s="6">
        <v>0</v>
      </c>
      <c r="CV10" s="6">
        <v>0</v>
      </c>
      <c r="CW10" s="6">
        <v>24054.119999999988</v>
      </c>
      <c r="CX10" s="6">
        <v>21395.87</v>
      </c>
      <c r="CY10" s="6">
        <v>4767.4299999999985</v>
      </c>
      <c r="CZ10" s="6">
        <v>79.300000000000011</v>
      </c>
      <c r="DA10" s="6">
        <v>4688.1299999999983</v>
      </c>
      <c r="DB10" s="6">
        <v>4010.5700000000006</v>
      </c>
      <c r="DC10" s="6">
        <v>24.939999999999998</v>
      </c>
      <c r="DD10" s="6">
        <v>36419.760000000031</v>
      </c>
      <c r="DE10" s="6">
        <v>0</v>
      </c>
      <c r="DF10" s="6">
        <v>0</v>
      </c>
      <c r="DG10" s="6">
        <v>36419.760000000031</v>
      </c>
      <c r="DH10" s="6">
        <v>33314.759999999995</v>
      </c>
      <c r="DI10" s="6">
        <v>7209.1600000000008</v>
      </c>
      <c r="DJ10" s="6">
        <v>118.52999999999999</v>
      </c>
      <c r="DK10" s="6">
        <v>7090.630000000001</v>
      </c>
      <c r="DL10" s="6">
        <f t="shared" si="7"/>
        <v>0</v>
      </c>
      <c r="DM10" s="6">
        <f t="shared" si="8"/>
        <v>148226.98000000001</v>
      </c>
      <c r="DN10" s="6">
        <f t="shared" si="9"/>
        <v>60085.94</v>
      </c>
    </row>
    <row r="11" spans="1:118" x14ac:dyDescent="0.25">
      <c r="A11" s="6" t="s">
        <v>35</v>
      </c>
      <c r="B11" s="6">
        <f t="shared" si="0"/>
        <v>59595.150000000016</v>
      </c>
      <c r="C11" s="6">
        <f t="shared" si="0"/>
        <v>6887.88</v>
      </c>
      <c r="D11" s="6">
        <f t="shared" si="1"/>
        <v>52707.270000000019</v>
      </c>
      <c r="E11" s="6">
        <f t="shared" si="2"/>
        <v>683307.47999999975</v>
      </c>
      <c r="F11" s="6">
        <f t="shared" si="2"/>
        <v>0</v>
      </c>
      <c r="G11" s="6">
        <f t="shared" si="2"/>
        <v>-8995.9500000000025</v>
      </c>
      <c r="H11" s="6">
        <f t="shared" si="2"/>
        <v>674311.5299999998</v>
      </c>
      <c r="I11" s="6">
        <f t="shared" si="3"/>
        <v>445045.60979999986</v>
      </c>
      <c r="J11" s="6">
        <f t="shared" si="4"/>
        <v>134862.30599999995</v>
      </c>
      <c r="K11" s="6">
        <f t="shared" si="5"/>
        <v>94403.614199999982</v>
      </c>
      <c r="L11" s="6">
        <f t="shared" si="6"/>
        <v>558271.48999999987</v>
      </c>
      <c r="M11" s="6">
        <f t="shared" si="6"/>
        <v>169649.08000000002</v>
      </c>
      <c r="N11" s="6">
        <f t="shared" si="6"/>
        <v>901.76999999999987</v>
      </c>
      <c r="O11" s="6">
        <f t="shared" si="6"/>
        <v>168747.31000000003</v>
      </c>
      <c r="P11" s="6">
        <v>1162.8899999999999</v>
      </c>
      <c r="Q11" s="6">
        <v>0</v>
      </c>
      <c r="R11" s="6">
        <v>8315.9999999999945</v>
      </c>
      <c r="S11" s="6">
        <v>0</v>
      </c>
      <c r="T11" s="6">
        <v>0</v>
      </c>
      <c r="U11" s="6">
        <v>8315.9999999999945</v>
      </c>
      <c r="V11" s="6">
        <v>7096.0899999999992</v>
      </c>
      <c r="W11" s="6">
        <v>2393.6299999999997</v>
      </c>
      <c r="X11" s="6">
        <v>10.83</v>
      </c>
      <c r="Y11" s="6">
        <v>2382.7999999999997</v>
      </c>
      <c r="Z11" s="6">
        <v>8964.35</v>
      </c>
      <c r="AA11" s="6">
        <v>355.99</v>
      </c>
      <c r="AB11" s="6">
        <v>76202.15999999996</v>
      </c>
      <c r="AC11" s="6">
        <v>0</v>
      </c>
      <c r="AD11" s="6">
        <v>0</v>
      </c>
      <c r="AE11" s="6">
        <v>76202.15999999996</v>
      </c>
      <c r="AF11" s="6">
        <v>66052.05</v>
      </c>
      <c r="AG11" s="6">
        <v>18855.920000000009</v>
      </c>
      <c r="AH11" s="6">
        <v>97.45</v>
      </c>
      <c r="AI11" s="6">
        <v>18758.470000000008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>
        <v>147210.90999999992</v>
      </c>
      <c r="AU11" s="6">
        <v>0</v>
      </c>
      <c r="AV11" s="6">
        <v>242257.75999999978</v>
      </c>
      <c r="AW11" s="6">
        <v>976.84000000000015</v>
      </c>
      <c r="AX11" s="6">
        <v>0</v>
      </c>
      <c r="AY11" s="6">
        <v>243234.60000000003</v>
      </c>
      <c r="AZ11" s="6">
        <v>321617.52999999997</v>
      </c>
      <c r="BA11" s="6">
        <v>68827.98000000001</v>
      </c>
      <c r="BB11" s="6">
        <v>0</v>
      </c>
      <c r="BC11" s="6">
        <v>68827.98000000001</v>
      </c>
      <c r="BD11" s="6">
        <v>48901.680000000015</v>
      </c>
      <c r="BE11" s="6">
        <v>6509.43</v>
      </c>
      <c r="BF11" s="6">
        <v>593976.11999999988</v>
      </c>
      <c r="BG11" s="6">
        <v>0</v>
      </c>
      <c r="BH11" s="6">
        <v>-8995.9500000000025</v>
      </c>
      <c r="BI11" s="6">
        <v>584980.16999999993</v>
      </c>
      <c r="BJ11" s="6">
        <v>480951.12999999989</v>
      </c>
      <c r="BK11" s="6">
        <v>147208.63</v>
      </c>
      <c r="BL11" s="6">
        <v>787.33999999999992</v>
      </c>
      <c r="BM11" s="6">
        <v>146421.29</v>
      </c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>
        <v>566.23000000000013</v>
      </c>
      <c r="BY11" s="6">
        <v>22.46</v>
      </c>
      <c r="BZ11" s="6">
        <v>4813.199999999998</v>
      </c>
      <c r="CA11" s="6">
        <v>0</v>
      </c>
      <c r="CB11" s="6">
        <v>0</v>
      </c>
      <c r="CC11" s="6">
        <v>4813.199999999998</v>
      </c>
      <c r="CD11" s="6">
        <v>4172.2200000000012</v>
      </c>
      <c r="CE11" s="6">
        <v>1190.8999999999992</v>
      </c>
      <c r="CF11" s="6">
        <v>6.1499999999999995</v>
      </c>
      <c r="CG11" s="6">
        <v>1184.7499999999991</v>
      </c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>
        <v>2292.7799999999993</v>
      </c>
      <c r="CS11" s="6">
        <v>0</v>
      </c>
      <c r="CT11" s="6">
        <v>26872.439999999995</v>
      </c>
      <c r="CU11" s="6">
        <v>0</v>
      </c>
      <c r="CV11" s="6">
        <v>0</v>
      </c>
      <c r="CW11" s="6">
        <v>26872.439999999995</v>
      </c>
      <c r="CX11" s="6">
        <v>22916.220000000008</v>
      </c>
      <c r="CY11" s="6">
        <v>6283.3599999999951</v>
      </c>
      <c r="CZ11" s="6">
        <v>34.36</v>
      </c>
      <c r="DA11" s="6">
        <v>6248.9999999999955</v>
      </c>
      <c r="DB11" s="6">
        <v>3940.8399999999983</v>
      </c>
      <c r="DC11" s="6">
        <v>156.47</v>
      </c>
      <c r="DD11" s="6">
        <v>34953.179999999986</v>
      </c>
      <c r="DE11" s="6">
        <v>0</v>
      </c>
      <c r="DF11" s="6">
        <v>0</v>
      </c>
      <c r="DG11" s="6">
        <v>34953.179999999986</v>
      </c>
      <c r="DH11" s="6">
        <v>30630.57</v>
      </c>
      <c r="DI11" s="6">
        <v>8152.15</v>
      </c>
      <c r="DJ11" s="6">
        <v>45.169999999999995</v>
      </c>
      <c r="DK11" s="6">
        <v>8106.98</v>
      </c>
      <c r="DL11" s="6">
        <f t="shared" si="7"/>
        <v>0</v>
      </c>
      <c r="DM11" s="6">
        <f t="shared" si="8"/>
        <v>150995.27999999991</v>
      </c>
      <c r="DN11" s="6">
        <f t="shared" si="9"/>
        <v>76934.960000000006</v>
      </c>
    </row>
    <row r="12" spans="1:118" x14ac:dyDescent="0.25">
      <c r="A12" s="6" t="s">
        <v>36</v>
      </c>
      <c r="B12" s="6">
        <f t="shared" si="0"/>
        <v>39060.850000000006</v>
      </c>
      <c r="C12" s="6">
        <f t="shared" si="0"/>
        <v>783.71</v>
      </c>
      <c r="D12" s="6">
        <f t="shared" si="1"/>
        <v>38277.140000000007</v>
      </c>
      <c r="E12" s="6">
        <f t="shared" si="2"/>
        <v>519666.96000000014</v>
      </c>
      <c r="F12" s="6">
        <f t="shared" si="2"/>
        <v>0</v>
      </c>
      <c r="G12" s="6">
        <f t="shared" si="2"/>
        <v>-23359.140000000003</v>
      </c>
      <c r="H12" s="6">
        <f t="shared" si="2"/>
        <v>496307.82000000024</v>
      </c>
      <c r="I12" s="6">
        <f t="shared" si="3"/>
        <v>327563.16120000015</v>
      </c>
      <c r="J12" s="6">
        <f t="shared" si="4"/>
        <v>99261.564000000057</v>
      </c>
      <c r="K12" s="6">
        <f t="shared" si="5"/>
        <v>69483.094800000035</v>
      </c>
      <c r="L12" s="6">
        <f t="shared" si="6"/>
        <v>454583.08000000013</v>
      </c>
      <c r="M12" s="6">
        <f t="shared" si="6"/>
        <v>82094.000000000029</v>
      </c>
      <c r="N12" s="6">
        <f t="shared" si="6"/>
        <v>2092.12</v>
      </c>
      <c r="O12" s="6">
        <f t="shared" si="6"/>
        <v>80001.880000000019</v>
      </c>
      <c r="P12" s="6">
        <v>277.25</v>
      </c>
      <c r="Q12" s="6">
        <v>0</v>
      </c>
      <c r="R12" s="6">
        <v>3659.0400000000009</v>
      </c>
      <c r="S12" s="6">
        <v>0</v>
      </c>
      <c r="T12" s="6">
        <v>0</v>
      </c>
      <c r="U12" s="6">
        <v>3659.0400000000009</v>
      </c>
      <c r="V12" s="6">
        <v>3241.2000000000003</v>
      </c>
      <c r="W12" s="6">
        <v>695.09000000000015</v>
      </c>
      <c r="X12" s="6">
        <v>0</v>
      </c>
      <c r="Y12" s="6">
        <v>695.09000000000015</v>
      </c>
      <c r="Z12" s="6">
        <v>4915.0100000000011</v>
      </c>
      <c r="AA12" s="6">
        <v>1.64</v>
      </c>
      <c r="AB12" s="6">
        <v>58254</v>
      </c>
      <c r="AC12" s="6">
        <v>0</v>
      </c>
      <c r="AD12" s="6">
        <v>0</v>
      </c>
      <c r="AE12" s="6">
        <v>58254</v>
      </c>
      <c r="AF12" s="6">
        <v>53620.130000000005</v>
      </c>
      <c r="AG12" s="6">
        <v>9705.7000000000007</v>
      </c>
      <c r="AH12" s="6">
        <v>158.46</v>
      </c>
      <c r="AI12" s="6">
        <v>9547.2400000000016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>
        <v>86574.390000000014</v>
      </c>
      <c r="AU12" s="6">
        <v>0</v>
      </c>
      <c r="AV12" s="6">
        <v>185197.84000000005</v>
      </c>
      <c r="AW12" s="6">
        <v>746.78</v>
      </c>
      <c r="AX12" s="6">
        <v>0</v>
      </c>
      <c r="AY12" s="6">
        <v>185944.62</v>
      </c>
      <c r="AZ12" s="6">
        <v>249601.47</v>
      </c>
      <c r="BA12" s="6">
        <v>28011.809999999998</v>
      </c>
      <c r="BB12" s="6">
        <v>5094.2700000000004</v>
      </c>
      <c r="BC12" s="6">
        <v>22917.539999999997</v>
      </c>
      <c r="BD12" s="6">
        <v>33558.15</v>
      </c>
      <c r="BE12" s="6">
        <v>782.03000000000009</v>
      </c>
      <c r="BF12" s="6">
        <v>454074.60000000015</v>
      </c>
      <c r="BG12" s="6">
        <v>0</v>
      </c>
      <c r="BH12" s="6">
        <v>-23359.140000000003</v>
      </c>
      <c r="BI12" s="6">
        <v>430715.46000000025</v>
      </c>
      <c r="BJ12" s="6">
        <v>394335.12000000011</v>
      </c>
      <c r="BK12" s="6">
        <v>71080.110000000015</v>
      </c>
      <c r="BL12" s="6">
        <v>1923.6499999999999</v>
      </c>
      <c r="BM12" s="6">
        <v>69156.460000000021</v>
      </c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>
        <v>310.44</v>
      </c>
      <c r="BY12" s="6">
        <v>0.04</v>
      </c>
      <c r="BZ12" s="6">
        <v>3679.3199999999983</v>
      </c>
      <c r="CA12" s="6">
        <v>0</v>
      </c>
      <c r="CB12" s="6">
        <v>0</v>
      </c>
      <c r="CC12" s="6">
        <v>3679.3199999999983</v>
      </c>
      <c r="CD12" s="6">
        <v>3386.6300000000006</v>
      </c>
      <c r="CE12" s="6">
        <v>613.1</v>
      </c>
      <c r="CF12" s="6">
        <v>10.01</v>
      </c>
      <c r="CG12" s="6">
        <v>603.09</v>
      </c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>
        <v>1465.8899999999996</v>
      </c>
      <c r="CS12" s="6">
        <v>0</v>
      </c>
      <c r="CT12" s="6">
        <v>21462.000000000011</v>
      </c>
      <c r="CU12" s="6">
        <v>0</v>
      </c>
      <c r="CV12" s="6">
        <v>0</v>
      </c>
      <c r="CW12" s="6">
        <v>21462.000000000011</v>
      </c>
      <c r="CX12" s="6">
        <v>19606.360000000004</v>
      </c>
      <c r="CY12" s="6">
        <v>3379.91</v>
      </c>
      <c r="CZ12" s="6">
        <v>58.38</v>
      </c>
      <c r="DA12" s="6">
        <v>3321.5299999999997</v>
      </c>
      <c r="DB12" s="6">
        <v>1300.3699999999999</v>
      </c>
      <c r="DC12" s="6">
        <v>0.63</v>
      </c>
      <c r="DD12" s="6">
        <v>16081.08</v>
      </c>
      <c r="DE12" s="6">
        <v>0</v>
      </c>
      <c r="DF12" s="6">
        <v>0</v>
      </c>
      <c r="DG12" s="6">
        <v>16081.08</v>
      </c>
      <c r="DH12" s="6">
        <v>14956.020000000004</v>
      </c>
      <c r="DI12" s="6">
        <v>2468.6899999999996</v>
      </c>
      <c r="DJ12" s="6">
        <v>43.89</v>
      </c>
      <c r="DK12" s="6">
        <v>2424.7999999999997</v>
      </c>
      <c r="DL12" s="6">
        <f t="shared" si="7"/>
        <v>0</v>
      </c>
      <c r="DM12" s="6">
        <f t="shared" si="8"/>
        <v>87874.130000000019</v>
      </c>
      <c r="DN12" s="6">
        <f t="shared" si="9"/>
        <v>25342.339999999997</v>
      </c>
    </row>
    <row r="13" spans="1:118" x14ac:dyDescent="0.25">
      <c r="A13" s="6" t="s">
        <v>37</v>
      </c>
      <c r="B13" s="6">
        <f t="shared" si="0"/>
        <v>35690.830000000009</v>
      </c>
      <c r="C13" s="6">
        <f t="shared" si="0"/>
        <v>1606.5899999999995</v>
      </c>
      <c r="D13" s="6">
        <f t="shared" si="1"/>
        <v>34084.240000000013</v>
      </c>
      <c r="E13" s="6">
        <f t="shared" si="2"/>
        <v>581672.69999999995</v>
      </c>
      <c r="F13" s="6">
        <f t="shared" si="2"/>
        <v>0</v>
      </c>
      <c r="G13" s="6">
        <f t="shared" si="2"/>
        <v>-4829.1700000000019</v>
      </c>
      <c r="H13" s="6">
        <f t="shared" si="2"/>
        <v>576843.52999999991</v>
      </c>
      <c r="I13" s="6">
        <f t="shared" si="3"/>
        <v>380716.72979999997</v>
      </c>
      <c r="J13" s="6">
        <f t="shared" si="4"/>
        <v>115368.70599999999</v>
      </c>
      <c r="K13" s="6">
        <f t="shared" si="5"/>
        <v>80758.094199999992</v>
      </c>
      <c r="L13" s="6">
        <f t="shared" si="6"/>
        <v>532751.47000000009</v>
      </c>
      <c r="M13" s="6">
        <f t="shared" si="6"/>
        <v>78907.060000000012</v>
      </c>
      <c r="N13" s="6">
        <f t="shared" si="6"/>
        <v>730.76</v>
      </c>
      <c r="O13" s="6">
        <f t="shared" si="6"/>
        <v>78176.300000000017</v>
      </c>
      <c r="P13" s="6">
        <v>13.86</v>
      </c>
      <c r="Q13" s="6">
        <v>0</v>
      </c>
      <c r="R13" s="6">
        <v>166.32</v>
      </c>
      <c r="S13" s="6">
        <v>0</v>
      </c>
      <c r="T13" s="6">
        <v>0</v>
      </c>
      <c r="U13" s="6">
        <v>166.32</v>
      </c>
      <c r="V13" s="6">
        <v>166.32</v>
      </c>
      <c r="W13" s="6">
        <v>13.86</v>
      </c>
      <c r="X13" s="6">
        <v>0</v>
      </c>
      <c r="Y13" s="6">
        <v>13.86</v>
      </c>
      <c r="Z13" s="6">
        <v>4454.5</v>
      </c>
      <c r="AA13" s="6">
        <v>38.11</v>
      </c>
      <c r="AB13" s="6">
        <v>65648.420000000027</v>
      </c>
      <c r="AC13" s="6">
        <v>0</v>
      </c>
      <c r="AD13" s="6">
        <v>0</v>
      </c>
      <c r="AE13" s="6">
        <v>65648.420000000027</v>
      </c>
      <c r="AF13" s="6">
        <v>61732.790000000023</v>
      </c>
      <c r="AG13" s="6">
        <v>8407.73</v>
      </c>
      <c r="AH13" s="6">
        <v>75.710000000000008</v>
      </c>
      <c r="AI13" s="6">
        <v>8332.02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>
        <v>80628.909999999989</v>
      </c>
      <c r="AU13" s="6">
        <v>46.95</v>
      </c>
      <c r="AV13" s="6">
        <v>208711.91999999993</v>
      </c>
      <c r="AW13" s="6">
        <v>841.53999999999974</v>
      </c>
      <c r="AX13" s="6">
        <v>0</v>
      </c>
      <c r="AY13" s="6">
        <v>209553.46</v>
      </c>
      <c r="AZ13" s="6">
        <v>281586.2699999999</v>
      </c>
      <c r="BA13" s="6">
        <v>8549.15</v>
      </c>
      <c r="BB13" s="6">
        <v>0</v>
      </c>
      <c r="BC13" s="6">
        <v>8549.15</v>
      </c>
      <c r="BD13" s="6">
        <v>30941.310000000005</v>
      </c>
      <c r="BE13" s="6">
        <v>1565.9599999999996</v>
      </c>
      <c r="BF13" s="6">
        <v>511711.62999999995</v>
      </c>
      <c r="BG13" s="6">
        <v>0</v>
      </c>
      <c r="BH13" s="6">
        <v>-4829.1700000000019</v>
      </c>
      <c r="BI13" s="6">
        <v>506882.45999999996</v>
      </c>
      <c r="BJ13" s="6">
        <v>466962.57000000007</v>
      </c>
      <c r="BK13" s="6">
        <v>69945.520000000019</v>
      </c>
      <c r="BL13" s="6">
        <v>650.28</v>
      </c>
      <c r="BM13" s="6">
        <v>69295.24000000002</v>
      </c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>
        <v>281.16000000000008</v>
      </c>
      <c r="BY13" s="6">
        <v>2.52</v>
      </c>
      <c r="BZ13" s="6">
        <v>4146.3300000000017</v>
      </c>
      <c r="CA13" s="6">
        <v>0</v>
      </c>
      <c r="CB13" s="6">
        <v>0</v>
      </c>
      <c r="CC13" s="6">
        <v>4146.3300000000017</v>
      </c>
      <c r="CD13" s="6">
        <v>3889.7899999999986</v>
      </c>
      <c r="CE13" s="6">
        <v>539.95000000000005</v>
      </c>
      <c r="CF13" s="6">
        <v>4.7700000000000005</v>
      </c>
      <c r="CG13" s="6">
        <v>535.18000000000006</v>
      </c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>
        <v>1408</v>
      </c>
      <c r="CS13" s="6">
        <v>52.33</v>
      </c>
      <c r="CT13" s="6">
        <v>24877.410000000011</v>
      </c>
      <c r="CU13" s="6">
        <v>0</v>
      </c>
      <c r="CV13" s="6">
        <v>0</v>
      </c>
      <c r="CW13" s="6">
        <v>24877.410000000011</v>
      </c>
      <c r="CX13" s="6">
        <v>23129.859999999997</v>
      </c>
      <c r="CY13" s="6">
        <v>3131.9300000000026</v>
      </c>
      <c r="CZ13" s="6">
        <v>28.71</v>
      </c>
      <c r="DA13" s="6">
        <v>3103.2200000000025</v>
      </c>
      <c r="DB13" s="6">
        <v>1666.9199999999992</v>
      </c>
      <c r="DC13" s="6">
        <v>14.19</v>
      </c>
      <c r="DD13" s="6">
        <v>25634.95</v>
      </c>
      <c r="DE13" s="6">
        <v>0</v>
      </c>
      <c r="DF13" s="6">
        <v>0</v>
      </c>
      <c r="DG13" s="6">
        <v>25634.95</v>
      </c>
      <c r="DH13" s="6">
        <v>24429.31</v>
      </c>
      <c r="DI13" s="6">
        <v>2883.5000000000005</v>
      </c>
      <c r="DJ13" s="6">
        <v>25.130000000000003</v>
      </c>
      <c r="DK13" s="6">
        <v>2858.3700000000003</v>
      </c>
      <c r="DL13" s="6">
        <f t="shared" si="7"/>
        <v>0</v>
      </c>
      <c r="DM13" s="6">
        <f t="shared" si="8"/>
        <v>82234.689999999988</v>
      </c>
      <c r="DN13" s="6">
        <f t="shared" si="9"/>
        <v>11407.52</v>
      </c>
    </row>
    <row r="14" spans="1:118" x14ac:dyDescent="0.25">
      <c r="A14" s="6" t="s">
        <v>38</v>
      </c>
      <c r="B14" s="6">
        <f t="shared" si="0"/>
        <v>52411.600000000013</v>
      </c>
      <c r="C14" s="6">
        <f t="shared" si="0"/>
        <v>2071.31</v>
      </c>
      <c r="D14" s="6">
        <f t="shared" si="1"/>
        <v>50340.290000000015</v>
      </c>
      <c r="E14" s="6">
        <f t="shared" si="2"/>
        <v>651453.94000000006</v>
      </c>
      <c r="F14" s="6">
        <f t="shared" si="2"/>
        <v>-42.449999999999946</v>
      </c>
      <c r="G14" s="6">
        <f t="shared" si="2"/>
        <v>-6728.38</v>
      </c>
      <c r="H14" s="6">
        <f t="shared" si="2"/>
        <v>644683.10999999987</v>
      </c>
      <c r="I14" s="6">
        <f t="shared" si="3"/>
        <v>425490.85259999993</v>
      </c>
      <c r="J14" s="6">
        <f t="shared" si="4"/>
        <v>128936.62199999997</v>
      </c>
      <c r="K14" s="6">
        <f t="shared" si="5"/>
        <v>90255.635399999985</v>
      </c>
      <c r="L14" s="6">
        <f t="shared" si="6"/>
        <v>589542.80000000005</v>
      </c>
      <c r="M14" s="6">
        <f t="shared" si="6"/>
        <v>108207.96999999999</v>
      </c>
      <c r="N14" s="6">
        <f t="shared" si="6"/>
        <v>2727.37</v>
      </c>
      <c r="O14" s="6">
        <f t="shared" si="6"/>
        <v>105480.59999999998</v>
      </c>
      <c r="P14" s="6">
        <v>691.92000000000007</v>
      </c>
      <c r="Q14" s="6">
        <v>0</v>
      </c>
      <c r="R14" s="6">
        <v>5585.579999999999</v>
      </c>
      <c r="S14" s="6">
        <v>-12.52</v>
      </c>
      <c r="T14" s="6">
        <v>0</v>
      </c>
      <c r="U14" s="6">
        <v>5573.0599999999986</v>
      </c>
      <c r="V14" s="6">
        <v>5075.6000000000013</v>
      </c>
      <c r="W14" s="6">
        <v>1211.1099999999999</v>
      </c>
      <c r="X14" s="6">
        <v>21.73</v>
      </c>
      <c r="Y14" s="6">
        <v>1189.3799999999999</v>
      </c>
      <c r="Z14" s="6">
        <v>6690.1799999999994</v>
      </c>
      <c r="AA14" s="6">
        <v>209.9</v>
      </c>
      <c r="AB14" s="6">
        <v>72914.39999999998</v>
      </c>
      <c r="AC14" s="6">
        <v>-3.539999999999992</v>
      </c>
      <c r="AD14" s="6">
        <v>0</v>
      </c>
      <c r="AE14" s="6">
        <v>72910.859999999971</v>
      </c>
      <c r="AF14" s="6">
        <v>67952.029999999984</v>
      </c>
      <c r="AG14" s="6">
        <v>11719.570000000005</v>
      </c>
      <c r="AH14" s="6">
        <v>280.45999999999998</v>
      </c>
      <c r="AI14" s="6">
        <v>11439.110000000006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>
        <v>114476.01999999996</v>
      </c>
      <c r="AU14" s="6">
        <v>0</v>
      </c>
      <c r="AV14" s="6">
        <v>231805.46</v>
      </c>
      <c r="AW14" s="6">
        <v>934.67000000000019</v>
      </c>
      <c r="AX14" s="6">
        <v>0</v>
      </c>
      <c r="AY14" s="6">
        <v>232740.12999999989</v>
      </c>
      <c r="AZ14" s="6">
        <v>315739.75</v>
      </c>
      <c r="BA14" s="6">
        <v>31476.400000000001</v>
      </c>
      <c r="BB14" s="6">
        <v>0</v>
      </c>
      <c r="BC14" s="6">
        <v>31476.400000000001</v>
      </c>
      <c r="BD14" s="6">
        <v>44606.990000000013</v>
      </c>
      <c r="BE14" s="6">
        <v>1848.1399999999999</v>
      </c>
      <c r="BF14" s="6">
        <v>568348.72000000009</v>
      </c>
      <c r="BG14" s="6">
        <v>-26.169999999999959</v>
      </c>
      <c r="BH14" s="6">
        <v>-6728.38</v>
      </c>
      <c r="BI14" s="6">
        <v>561594.16999999993</v>
      </c>
      <c r="BJ14" s="6">
        <v>512223.4</v>
      </c>
      <c r="BK14" s="6">
        <v>94537.079999999973</v>
      </c>
      <c r="BL14" s="6">
        <v>2407.46</v>
      </c>
      <c r="BM14" s="6">
        <v>92129.619999999966</v>
      </c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>
        <v>422.50999999999993</v>
      </c>
      <c r="BY14" s="6">
        <v>13.27</v>
      </c>
      <c r="BZ14" s="6">
        <v>4605.2400000000016</v>
      </c>
      <c r="CA14" s="6">
        <v>-0.21999999999999975</v>
      </c>
      <c r="CB14" s="6">
        <v>0</v>
      </c>
      <c r="CC14" s="6">
        <v>4605.0200000000023</v>
      </c>
      <c r="CD14" s="6">
        <v>4291.7700000000023</v>
      </c>
      <c r="CE14" s="6">
        <v>740.21</v>
      </c>
      <c r="CF14" s="6">
        <v>17.72</v>
      </c>
      <c r="CG14" s="6">
        <v>722.49</v>
      </c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>
        <v>1725.3099999999995</v>
      </c>
      <c r="CS14" s="6">
        <v>54.14</v>
      </c>
      <c r="CT14" s="6">
        <v>18804.72</v>
      </c>
      <c r="CU14" s="6">
        <v>-0.91000000000000014</v>
      </c>
      <c r="CV14" s="6">
        <v>0</v>
      </c>
      <c r="CW14" s="6">
        <v>18803.810000000001</v>
      </c>
      <c r="CX14" s="6">
        <v>17524.829999999998</v>
      </c>
      <c r="CY14" s="6">
        <v>3022.4700000000007</v>
      </c>
      <c r="CZ14" s="6">
        <v>72.320000000000007</v>
      </c>
      <c r="DA14" s="6">
        <v>2950.1500000000005</v>
      </c>
      <c r="DB14" s="6">
        <v>2356.2599999999998</v>
      </c>
      <c r="DC14" s="6">
        <v>73.87</v>
      </c>
      <c r="DD14" s="6">
        <v>26796.12000000001</v>
      </c>
      <c r="DE14" s="6">
        <v>-1.1099999999999994</v>
      </c>
      <c r="DF14" s="6">
        <v>0</v>
      </c>
      <c r="DG14" s="6">
        <v>26795.010000000013</v>
      </c>
      <c r="DH14" s="6">
        <v>25173.189999999991</v>
      </c>
      <c r="DI14" s="6">
        <v>3991.9099999999989</v>
      </c>
      <c r="DJ14" s="6">
        <v>87.700000000000017</v>
      </c>
      <c r="DK14" s="6">
        <v>3904.2099999999991</v>
      </c>
      <c r="DL14" s="6">
        <f t="shared" si="7"/>
        <v>0</v>
      </c>
      <c r="DM14" s="6">
        <f t="shared" si="8"/>
        <v>116758.40999999996</v>
      </c>
      <c r="DN14" s="6">
        <f t="shared" si="9"/>
        <v>35380.61</v>
      </c>
    </row>
    <row r="15" spans="1:118" x14ac:dyDescent="0.25">
      <c r="A15" s="6" t="s">
        <v>39</v>
      </c>
      <c r="B15" s="6">
        <f t="shared" si="0"/>
        <v>58244.66</v>
      </c>
      <c r="C15" s="6">
        <f t="shared" si="0"/>
        <v>572.9</v>
      </c>
      <c r="D15" s="6">
        <f t="shared" si="1"/>
        <v>57671.76</v>
      </c>
      <c r="E15" s="6">
        <f t="shared" si="2"/>
        <v>646335.2799999998</v>
      </c>
      <c r="F15" s="6">
        <f t="shared" si="2"/>
        <v>0</v>
      </c>
      <c r="G15" s="6">
        <f t="shared" si="2"/>
        <v>-12137.689999999997</v>
      </c>
      <c r="H15" s="6">
        <f t="shared" si="2"/>
        <v>634197.59000000008</v>
      </c>
      <c r="I15" s="6">
        <f t="shared" si="3"/>
        <v>418570.40940000006</v>
      </c>
      <c r="J15" s="6">
        <f t="shared" si="4"/>
        <v>126839.51800000003</v>
      </c>
      <c r="K15" s="6">
        <f t="shared" si="5"/>
        <v>88787.662600000025</v>
      </c>
      <c r="L15" s="6">
        <f t="shared" si="6"/>
        <v>550747.61999999988</v>
      </c>
      <c r="M15" s="6">
        <f t="shared" si="6"/>
        <v>141679.70000000001</v>
      </c>
      <c r="N15" s="6">
        <f t="shared" si="6"/>
        <v>557.97</v>
      </c>
      <c r="O15" s="6">
        <f t="shared" si="6"/>
        <v>141121.72999999998</v>
      </c>
      <c r="P15" s="6">
        <v>597.07000000000016</v>
      </c>
      <c r="Q15" s="6">
        <v>2.29</v>
      </c>
      <c r="R15" s="6">
        <v>5488.5599999999986</v>
      </c>
      <c r="S15" s="6">
        <v>0</v>
      </c>
      <c r="T15" s="6">
        <v>0</v>
      </c>
      <c r="U15" s="6">
        <v>5488.5599999999986</v>
      </c>
      <c r="V15" s="6">
        <v>4375.0000000000009</v>
      </c>
      <c r="W15" s="6">
        <v>1708.3399999999997</v>
      </c>
      <c r="X15" s="6">
        <v>0</v>
      </c>
      <c r="Y15" s="6">
        <v>1708.3399999999997</v>
      </c>
      <c r="Z15" s="6">
        <v>7009.6000000000013</v>
      </c>
      <c r="AA15" s="6">
        <v>38.18</v>
      </c>
      <c r="AB15" s="6">
        <v>72347.440000000031</v>
      </c>
      <c r="AC15" s="6">
        <v>0</v>
      </c>
      <c r="AD15" s="6">
        <v>0</v>
      </c>
      <c r="AE15" s="6">
        <v>72347.440000000031</v>
      </c>
      <c r="AF15" s="6">
        <v>63882.110000000015</v>
      </c>
      <c r="AG15" s="6">
        <v>15495.789999999995</v>
      </c>
      <c r="AH15" s="6">
        <v>59.040000000000006</v>
      </c>
      <c r="AI15" s="6">
        <v>15436.749999999995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>
        <v>121584.19000000003</v>
      </c>
      <c r="AU15" s="6">
        <v>24.06</v>
      </c>
      <c r="AV15" s="6">
        <v>230000.56000000006</v>
      </c>
      <c r="AW15" s="6">
        <v>927.46</v>
      </c>
      <c r="AX15" s="6">
        <v>0</v>
      </c>
      <c r="AY15" s="6">
        <v>230928.01999999993</v>
      </c>
      <c r="AZ15" s="6">
        <v>306756.11</v>
      </c>
      <c r="BA15" s="6">
        <v>45732.039999999994</v>
      </c>
      <c r="BB15" s="6">
        <v>0</v>
      </c>
      <c r="BC15" s="6">
        <v>45732.039999999994</v>
      </c>
      <c r="BD15" s="6">
        <v>50195.290000000008</v>
      </c>
      <c r="BE15" s="6">
        <v>530.29</v>
      </c>
      <c r="BF15" s="6">
        <v>563930.07999999984</v>
      </c>
      <c r="BG15" s="6">
        <v>0</v>
      </c>
      <c r="BH15" s="6">
        <v>-12137.689999999997</v>
      </c>
      <c r="BI15" s="6">
        <v>551792.39000000013</v>
      </c>
      <c r="BJ15" s="6">
        <v>478455.70999999979</v>
      </c>
      <c r="BK15" s="6">
        <v>123496.87000000001</v>
      </c>
      <c r="BL15" s="6">
        <v>495.19000000000005</v>
      </c>
      <c r="BM15" s="6">
        <v>123001.68000000001</v>
      </c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>
        <v>442.69999999999987</v>
      </c>
      <c r="BY15" s="6">
        <v>2.14</v>
      </c>
      <c r="BZ15" s="6">
        <v>4569.2</v>
      </c>
      <c r="CA15" s="6">
        <v>0</v>
      </c>
      <c r="CB15" s="6">
        <v>0</v>
      </c>
      <c r="CC15" s="6">
        <v>4569.2</v>
      </c>
      <c r="CD15" s="6">
        <v>4034.8</v>
      </c>
      <c r="CE15" s="6">
        <v>978.69999999999993</v>
      </c>
      <c r="CF15" s="6">
        <v>3.74</v>
      </c>
      <c r="CG15" s="6">
        <v>974.95999999999992</v>
      </c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>
        <v>2680.0399999999995</v>
      </c>
      <c r="DC15" s="6">
        <v>14.889999999999999</v>
      </c>
      <c r="DD15" s="6">
        <v>28860.900000000016</v>
      </c>
      <c r="DE15" s="6">
        <v>0</v>
      </c>
      <c r="DF15" s="6">
        <v>0</v>
      </c>
      <c r="DG15" s="6">
        <v>28860.900000000016</v>
      </c>
      <c r="DH15" s="6">
        <v>25796.390000000003</v>
      </c>
      <c r="DI15" s="6">
        <v>5749.6900000000005</v>
      </c>
      <c r="DJ15" s="6">
        <v>20.029999999999998</v>
      </c>
      <c r="DK15" s="6">
        <v>5729.6600000000008</v>
      </c>
      <c r="DL15" s="6">
        <f t="shared" si="7"/>
        <v>0</v>
      </c>
      <c r="DM15" s="6">
        <f t="shared" si="8"/>
        <v>124225.28000000003</v>
      </c>
      <c r="DN15" s="6">
        <f t="shared" si="9"/>
        <v>51461.7</v>
      </c>
    </row>
    <row r="16" spans="1:118" x14ac:dyDescent="0.25">
      <c r="A16" s="6" t="s">
        <v>40</v>
      </c>
      <c r="B16" s="6">
        <f t="shared" si="0"/>
        <v>86968.069999999992</v>
      </c>
      <c r="C16" s="6">
        <f t="shared" si="0"/>
        <v>0</v>
      </c>
      <c r="D16" s="6">
        <f t="shared" si="1"/>
        <v>86968.069999999992</v>
      </c>
      <c r="E16" s="6">
        <f t="shared" si="2"/>
        <v>900942.00999999966</v>
      </c>
      <c r="F16" s="6">
        <f t="shared" si="2"/>
        <v>0</v>
      </c>
      <c r="G16" s="6">
        <f t="shared" si="2"/>
        <v>-14072.239999999998</v>
      </c>
      <c r="H16" s="6">
        <f t="shared" si="2"/>
        <v>886869.77</v>
      </c>
      <c r="I16" s="6">
        <f t="shared" si="3"/>
        <v>585334.04820000008</v>
      </c>
      <c r="J16" s="6">
        <f t="shared" si="4"/>
        <v>177373.95400000003</v>
      </c>
      <c r="K16" s="6">
        <f t="shared" si="5"/>
        <v>124161.76780000002</v>
      </c>
      <c r="L16" s="6">
        <f t="shared" si="6"/>
        <v>793881.47000000032</v>
      </c>
      <c r="M16" s="6">
        <f t="shared" si="6"/>
        <v>182231.50000000003</v>
      </c>
      <c r="N16" s="6">
        <f t="shared" si="6"/>
        <v>2275.13</v>
      </c>
      <c r="O16" s="6">
        <f t="shared" si="6"/>
        <v>179956.37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>
        <v>9103.869999999999</v>
      </c>
      <c r="AA16" s="6">
        <v>0</v>
      </c>
      <c r="AB16" s="6">
        <v>89059.08</v>
      </c>
      <c r="AC16" s="6">
        <v>0</v>
      </c>
      <c r="AD16" s="6">
        <v>0</v>
      </c>
      <c r="AE16" s="6">
        <v>89059.08</v>
      </c>
      <c r="AF16" s="6">
        <v>80720.759999999966</v>
      </c>
      <c r="AG16" s="6">
        <v>17751.379999999994</v>
      </c>
      <c r="AH16" s="6">
        <v>309.19</v>
      </c>
      <c r="AI16" s="6">
        <v>17442.189999999995</v>
      </c>
      <c r="AJ16" s="6">
        <v>84309.6</v>
      </c>
      <c r="AK16" s="6">
        <v>2457.1799999999998</v>
      </c>
      <c r="AL16" s="6">
        <v>114483.20000000013</v>
      </c>
      <c r="AM16" s="6">
        <v>-6400.2100000000009</v>
      </c>
      <c r="AN16" s="6">
        <v>243</v>
      </c>
      <c r="AO16" s="6">
        <v>108325.99000000012</v>
      </c>
      <c r="AP16" s="6">
        <v>143212.87000000005</v>
      </c>
      <c r="AQ16" s="6">
        <v>47018.130000000005</v>
      </c>
      <c r="AR16" s="6">
        <v>52.59</v>
      </c>
      <c r="AS16" s="6">
        <v>46965.540000000008</v>
      </c>
      <c r="AT16" s="6">
        <v>141581.97</v>
      </c>
      <c r="AU16" s="6">
        <v>0</v>
      </c>
      <c r="AV16" s="6">
        <v>283131.78000000003</v>
      </c>
      <c r="AW16" s="6">
        <v>0</v>
      </c>
      <c r="AX16" s="6">
        <v>0</v>
      </c>
      <c r="AY16" s="6">
        <v>283131.78000000003</v>
      </c>
      <c r="AZ16" s="6">
        <v>378490.31999999995</v>
      </c>
      <c r="BA16" s="6">
        <v>46223.43</v>
      </c>
      <c r="BB16" s="6">
        <v>0</v>
      </c>
      <c r="BC16" s="6">
        <v>46223.43</v>
      </c>
      <c r="BD16" s="6">
        <v>77289.17</v>
      </c>
      <c r="BE16" s="6">
        <v>0</v>
      </c>
      <c r="BF16" s="6">
        <v>806258.28999999969</v>
      </c>
      <c r="BG16" s="6">
        <v>0</v>
      </c>
      <c r="BH16" s="6">
        <v>-14072.239999999998</v>
      </c>
      <c r="BI16" s="6">
        <v>792186.05</v>
      </c>
      <c r="BJ16" s="6">
        <v>708062.69000000029</v>
      </c>
      <c r="BK16" s="6">
        <v>163358.92000000001</v>
      </c>
      <c r="BL16" s="6">
        <v>1946.3899999999999</v>
      </c>
      <c r="BM16" s="6">
        <v>161412.53</v>
      </c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>
        <v>575.03000000000009</v>
      </c>
      <c r="BY16" s="6">
        <v>0</v>
      </c>
      <c r="BZ16" s="6">
        <v>5624.64</v>
      </c>
      <c r="CA16" s="6">
        <v>0</v>
      </c>
      <c r="CB16" s="6">
        <v>0</v>
      </c>
      <c r="CC16" s="6">
        <v>5624.64</v>
      </c>
      <c r="CD16" s="6">
        <v>5098.0200000000004</v>
      </c>
      <c r="CE16" s="6">
        <v>1121.2000000000005</v>
      </c>
      <c r="CF16" s="6">
        <v>19.55</v>
      </c>
      <c r="CG16" s="6">
        <v>1101.6500000000005</v>
      </c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>
        <v>3810.9500000000003</v>
      </c>
      <c r="DC16" s="6">
        <v>0</v>
      </c>
      <c r="DD16" s="6">
        <v>38895.419999999991</v>
      </c>
      <c r="DE16" s="6">
        <v>0</v>
      </c>
      <c r="DF16" s="6">
        <v>0</v>
      </c>
      <c r="DG16" s="6">
        <v>38895.419999999991</v>
      </c>
      <c r="DH16" s="6">
        <v>35692.879999999997</v>
      </c>
      <c r="DI16" s="6">
        <v>7189.0499999999947</v>
      </c>
      <c r="DJ16" s="6">
        <v>175.56</v>
      </c>
      <c r="DK16" s="6">
        <v>7013.4899999999943</v>
      </c>
      <c r="DL16" s="6">
        <f t="shared" si="7"/>
        <v>243</v>
      </c>
      <c r="DM16" s="6">
        <f t="shared" si="8"/>
        <v>227245.34000000003</v>
      </c>
      <c r="DN16" s="6">
        <f t="shared" si="9"/>
        <v>100202.45999999999</v>
      </c>
    </row>
    <row r="17" spans="1:118" x14ac:dyDescent="0.25">
      <c r="A17" s="6" t="s">
        <v>41</v>
      </c>
      <c r="B17" s="6">
        <f t="shared" si="0"/>
        <v>55907.219999999979</v>
      </c>
      <c r="C17" s="6">
        <f t="shared" si="0"/>
        <v>1678.1</v>
      </c>
      <c r="D17" s="6">
        <f t="shared" si="1"/>
        <v>54229.119999999981</v>
      </c>
      <c r="E17" s="6">
        <f t="shared" si="2"/>
        <v>580076.34000000008</v>
      </c>
      <c r="F17" s="6">
        <f t="shared" si="2"/>
        <v>0</v>
      </c>
      <c r="G17" s="6">
        <f t="shared" si="2"/>
        <v>-9553.59</v>
      </c>
      <c r="H17" s="6">
        <f t="shared" si="2"/>
        <v>570522.74999999988</v>
      </c>
      <c r="I17" s="6">
        <f t="shared" si="3"/>
        <v>376545.01499999996</v>
      </c>
      <c r="J17" s="6">
        <f t="shared" si="4"/>
        <v>114104.54999999999</v>
      </c>
      <c r="K17" s="6">
        <f t="shared" si="5"/>
        <v>79873.184999999998</v>
      </c>
      <c r="L17" s="6">
        <f t="shared" si="6"/>
        <v>494727.8600000001</v>
      </c>
      <c r="M17" s="6">
        <f t="shared" si="6"/>
        <v>130084.15999999999</v>
      </c>
      <c r="N17" s="6">
        <f t="shared" si="6"/>
        <v>60.150000000000006</v>
      </c>
      <c r="O17" s="6">
        <f t="shared" si="6"/>
        <v>130024.00999999998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>
        <v>6326.63</v>
      </c>
      <c r="AA17" s="6">
        <v>190.01</v>
      </c>
      <c r="AB17" s="6">
        <v>62317.919999999998</v>
      </c>
      <c r="AC17" s="6">
        <v>0</v>
      </c>
      <c r="AD17" s="6">
        <v>0</v>
      </c>
      <c r="AE17" s="6">
        <v>62317.919999999998</v>
      </c>
      <c r="AF17" s="6">
        <v>54778.860000000008</v>
      </c>
      <c r="AG17" s="6">
        <v>13681.709999999997</v>
      </c>
      <c r="AH17" s="6">
        <v>6.03</v>
      </c>
      <c r="AI17" s="6">
        <v>13675.679999999997</v>
      </c>
      <c r="AJ17" s="6">
        <v>52763.59</v>
      </c>
      <c r="AK17" s="6">
        <v>3259.9</v>
      </c>
      <c r="AL17" s="6">
        <v>92207.730000000054</v>
      </c>
      <c r="AM17" s="6">
        <v>-696.85</v>
      </c>
      <c r="AN17" s="6">
        <v>0</v>
      </c>
      <c r="AO17" s="6">
        <v>91510.880000000063</v>
      </c>
      <c r="AP17" s="6">
        <v>110213.12000000001</v>
      </c>
      <c r="AQ17" s="6">
        <v>31923.370000000003</v>
      </c>
      <c r="AR17" s="6">
        <v>1121.92</v>
      </c>
      <c r="AS17" s="6">
        <v>30801.450000000004</v>
      </c>
      <c r="AT17" s="6">
        <v>98328.41</v>
      </c>
      <c r="AU17" s="6">
        <v>25.77</v>
      </c>
      <c r="AV17" s="6">
        <v>198117.56000000006</v>
      </c>
      <c r="AW17" s="6">
        <v>0</v>
      </c>
      <c r="AX17" s="6">
        <v>0</v>
      </c>
      <c r="AY17" s="6">
        <v>198117.56000000006</v>
      </c>
      <c r="AZ17" s="6">
        <v>268335.91000000003</v>
      </c>
      <c r="BA17" s="6">
        <v>28084.29</v>
      </c>
      <c r="BB17" s="6">
        <v>0</v>
      </c>
      <c r="BC17" s="6">
        <v>28084.29</v>
      </c>
      <c r="BD17" s="6">
        <v>49180.999999999985</v>
      </c>
      <c r="BE17" s="6">
        <v>1476.08</v>
      </c>
      <c r="BF17" s="6">
        <v>513822.18000000005</v>
      </c>
      <c r="BG17" s="6">
        <v>0</v>
      </c>
      <c r="BH17" s="6">
        <v>-9553.59</v>
      </c>
      <c r="BI17" s="6">
        <v>504268.58999999991</v>
      </c>
      <c r="BJ17" s="6">
        <v>436501.02000000014</v>
      </c>
      <c r="BK17" s="6">
        <v>115526.23</v>
      </c>
      <c r="BL17" s="6">
        <v>53.74</v>
      </c>
      <c r="BM17" s="6">
        <v>115472.48999999999</v>
      </c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>
        <v>399.59</v>
      </c>
      <c r="BY17" s="6">
        <v>12.01</v>
      </c>
      <c r="BZ17" s="6">
        <v>3936.2400000000007</v>
      </c>
      <c r="CA17" s="6">
        <v>0</v>
      </c>
      <c r="CB17" s="6">
        <v>0</v>
      </c>
      <c r="CC17" s="6">
        <v>3936.2400000000007</v>
      </c>
      <c r="CD17" s="6">
        <v>3447.9799999999996</v>
      </c>
      <c r="CE17" s="6">
        <v>876.21999999999969</v>
      </c>
      <c r="CF17" s="6">
        <v>0.38</v>
      </c>
      <c r="CG17" s="6">
        <v>875.83999999999969</v>
      </c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>
        <v>1940.1000000000001</v>
      </c>
      <c r="DC17" s="6">
        <v>58.089999999999996</v>
      </c>
      <c r="DD17" s="6">
        <v>19939.86</v>
      </c>
      <c r="DE17" s="6">
        <v>0</v>
      </c>
      <c r="DF17" s="6">
        <v>0</v>
      </c>
      <c r="DG17" s="6">
        <v>19939.86</v>
      </c>
      <c r="DH17" s="6">
        <v>17841.190000000002</v>
      </c>
      <c r="DI17" s="6">
        <v>3982.3200000000006</v>
      </c>
      <c r="DJ17" s="6">
        <v>1.6400000000000001</v>
      </c>
      <c r="DK17" s="6">
        <v>3980.6800000000007</v>
      </c>
      <c r="DL17" s="6">
        <f t="shared" si="7"/>
        <v>0</v>
      </c>
      <c r="DM17" s="6">
        <f t="shared" si="8"/>
        <v>149688.34</v>
      </c>
      <c r="DN17" s="6">
        <f t="shared" si="9"/>
        <v>62866.420000000006</v>
      </c>
    </row>
    <row r="18" spans="1:118" x14ac:dyDescent="0.25">
      <c r="A18" s="6" t="s">
        <v>42</v>
      </c>
      <c r="B18" s="6">
        <f t="shared" si="0"/>
        <v>71949.48</v>
      </c>
      <c r="C18" s="6">
        <f t="shared" si="0"/>
        <v>1308.0700000000002</v>
      </c>
      <c r="D18" s="6">
        <f t="shared" si="1"/>
        <v>70641.409999999989</v>
      </c>
      <c r="E18" s="6">
        <f t="shared" si="2"/>
        <v>914522.28000000038</v>
      </c>
      <c r="F18" s="6">
        <f t="shared" si="2"/>
        <v>0</v>
      </c>
      <c r="G18" s="6">
        <f t="shared" si="2"/>
        <v>-8601.6200000000044</v>
      </c>
      <c r="H18" s="6">
        <f t="shared" si="2"/>
        <v>905920.65999999968</v>
      </c>
      <c r="I18" s="6">
        <f t="shared" si="3"/>
        <v>597907.6355999998</v>
      </c>
      <c r="J18" s="6">
        <f t="shared" si="4"/>
        <v>181184.13199999995</v>
      </c>
      <c r="K18" s="6">
        <f t="shared" si="5"/>
        <v>126828.89239999997</v>
      </c>
      <c r="L18" s="6">
        <f t="shared" si="6"/>
        <v>817247.83999999985</v>
      </c>
      <c r="M18" s="6">
        <f t="shared" si="6"/>
        <v>159331.43000000002</v>
      </c>
      <c r="N18" s="6">
        <f t="shared" si="6"/>
        <v>17.2</v>
      </c>
      <c r="O18" s="6">
        <f t="shared" si="6"/>
        <v>159314.22999999998</v>
      </c>
      <c r="P18" s="6">
        <v>960.4200000000003</v>
      </c>
      <c r="Q18" s="6">
        <v>0.86</v>
      </c>
      <c r="R18" s="6">
        <v>8620.9199999999946</v>
      </c>
      <c r="S18" s="6">
        <v>0</v>
      </c>
      <c r="T18" s="6">
        <v>0</v>
      </c>
      <c r="U18" s="6">
        <v>8620.9199999999946</v>
      </c>
      <c r="V18" s="6">
        <v>7387.5599999999977</v>
      </c>
      <c r="W18" s="6">
        <v>2192.9199999999992</v>
      </c>
      <c r="X18" s="6">
        <v>0</v>
      </c>
      <c r="Y18" s="6">
        <v>2192.9199999999992</v>
      </c>
      <c r="Z18" s="6">
        <v>9044.51</v>
      </c>
      <c r="AA18" s="6">
        <v>6.5400000000000009</v>
      </c>
      <c r="AB18" s="6">
        <v>102270.6</v>
      </c>
      <c r="AC18" s="6">
        <v>0</v>
      </c>
      <c r="AD18" s="6">
        <v>0</v>
      </c>
      <c r="AE18" s="6">
        <v>102270.6</v>
      </c>
      <c r="AF18" s="6">
        <v>94075.909999999989</v>
      </c>
      <c r="AG18" s="6">
        <v>17234.459999999995</v>
      </c>
      <c r="AH18" s="6">
        <v>1.8</v>
      </c>
      <c r="AI18" s="6">
        <v>17232.659999999996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>
        <v>151455.40999999997</v>
      </c>
      <c r="AU18" s="6">
        <v>69.069999999999993</v>
      </c>
      <c r="AV18" s="6">
        <v>325132.79999999976</v>
      </c>
      <c r="AW18" s="6">
        <v>3277.5400000000018</v>
      </c>
      <c r="AX18" s="6">
        <v>0</v>
      </c>
      <c r="AY18" s="6">
        <v>328410.33999999997</v>
      </c>
      <c r="AZ18" s="6">
        <v>431260.86</v>
      </c>
      <c r="BA18" s="6">
        <v>48535.819999999992</v>
      </c>
      <c r="BB18" s="6">
        <v>0</v>
      </c>
      <c r="BC18" s="6">
        <v>48535.819999999992</v>
      </c>
      <c r="BD18" s="6">
        <v>61373.30999999999</v>
      </c>
      <c r="BE18" s="6">
        <v>1300.3500000000001</v>
      </c>
      <c r="BF18" s="6">
        <v>797172.00000000035</v>
      </c>
      <c r="BG18" s="6">
        <v>0</v>
      </c>
      <c r="BH18" s="6">
        <v>-8601.6200000000044</v>
      </c>
      <c r="BI18" s="6">
        <v>788570.37999999966</v>
      </c>
      <c r="BJ18" s="6">
        <v>709843.04999999993</v>
      </c>
      <c r="BK18" s="6">
        <v>138815.58000000002</v>
      </c>
      <c r="BL18" s="6">
        <v>15.29</v>
      </c>
      <c r="BM18" s="6">
        <v>138800.29</v>
      </c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>
        <v>571.2399999999999</v>
      </c>
      <c r="BY18" s="6">
        <v>0.32</v>
      </c>
      <c r="BZ18" s="6">
        <v>6458.76</v>
      </c>
      <c r="CA18" s="6">
        <v>0</v>
      </c>
      <c r="CB18" s="6">
        <v>0</v>
      </c>
      <c r="CC18" s="6">
        <v>6458.76</v>
      </c>
      <c r="CD18" s="6">
        <v>5941.3200000000015</v>
      </c>
      <c r="CE18" s="6">
        <v>1088.4700000000003</v>
      </c>
      <c r="CF18" s="6">
        <v>0.11</v>
      </c>
      <c r="CG18" s="6">
        <v>1088.3600000000004</v>
      </c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>
        <v>1813.4300000000005</v>
      </c>
      <c r="CS18" s="6">
        <v>1.52</v>
      </c>
      <c r="CT18" s="6">
        <v>26913.480000000007</v>
      </c>
      <c r="CU18" s="6">
        <v>0</v>
      </c>
      <c r="CV18" s="6">
        <v>0</v>
      </c>
      <c r="CW18" s="6">
        <v>26913.480000000007</v>
      </c>
      <c r="CX18" s="6">
        <v>24413.219999999987</v>
      </c>
      <c r="CY18" s="6">
        <v>4312.6299999999992</v>
      </c>
      <c r="CZ18" s="6">
        <v>0.46</v>
      </c>
      <c r="DA18" s="6">
        <v>4312.1699999999992</v>
      </c>
      <c r="DB18" s="6">
        <v>3483.9300000000007</v>
      </c>
      <c r="DC18" s="6">
        <v>2.25</v>
      </c>
      <c r="DD18" s="6">
        <v>41102.699999999997</v>
      </c>
      <c r="DE18" s="6">
        <v>0</v>
      </c>
      <c r="DF18" s="6">
        <v>0</v>
      </c>
      <c r="DG18" s="6">
        <v>41102.699999999997</v>
      </c>
      <c r="DH18" s="6">
        <v>38204.600000000006</v>
      </c>
      <c r="DI18" s="6">
        <v>6391.7099999999964</v>
      </c>
      <c r="DJ18" s="6">
        <v>11.93</v>
      </c>
      <c r="DK18" s="6">
        <v>6379.7799999999961</v>
      </c>
      <c r="DL18" s="6">
        <f t="shared" si="7"/>
        <v>0</v>
      </c>
      <c r="DM18" s="6">
        <f t="shared" si="8"/>
        <v>154868.01999999996</v>
      </c>
      <c r="DN18" s="6">
        <f t="shared" si="9"/>
        <v>54915.599999999991</v>
      </c>
    </row>
    <row r="19" spans="1:118" x14ac:dyDescent="0.25">
      <c r="A19" s="6" t="s">
        <v>43</v>
      </c>
      <c r="B19" s="6">
        <f t="shared" si="0"/>
        <v>59197.989999999983</v>
      </c>
      <c r="C19" s="6">
        <f t="shared" si="0"/>
        <v>88.78</v>
      </c>
      <c r="D19" s="6">
        <f t="shared" si="1"/>
        <v>59109.209999999985</v>
      </c>
      <c r="E19" s="6">
        <f t="shared" si="2"/>
        <v>692731.74000000011</v>
      </c>
      <c r="F19" s="6">
        <f t="shared" si="2"/>
        <v>0</v>
      </c>
      <c r="G19" s="6">
        <f t="shared" si="2"/>
        <v>-16831.979999999992</v>
      </c>
      <c r="H19" s="6">
        <f t="shared" si="2"/>
        <v>675899.76000000013</v>
      </c>
      <c r="I19" s="6">
        <f t="shared" si="3"/>
        <v>446093.8416000001</v>
      </c>
      <c r="J19" s="6">
        <f t="shared" si="4"/>
        <v>135179.95200000002</v>
      </c>
      <c r="K19" s="6">
        <f t="shared" si="5"/>
        <v>94625.966400000019</v>
      </c>
      <c r="L19" s="6">
        <f t="shared" si="6"/>
        <v>606358.24999999988</v>
      </c>
      <c r="M19" s="6">
        <f t="shared" si="6"/>
        <v>128803.26000000001</v>
      </c>
      <c r="N19" s="6">
        <f t="shared" si="6"/>
        <v>152.54000000000002</v>
      </c>
      <c r="O19" s="6">
        <f t="shared" si="6"/>
        <v>128650.72</v>
      </c>
      <c r="P19" s="6">
        <v>514.17000000000007</v>
      </c>
      <c r="Q19" s="6">
        <v>0</v>
      </c>
      <c r="R19" s="6">
        <v>4130.7400000000016</v>
      </c>
      <c r="S19" s="6">
        <v>0</v>
      </c>
      <c r="T19" s="6">
        <v>0</v>
      </c>
      <c r="U19" s="6">
        <v>4130.7400000000016</v>
      </c>
      <c r="V19" s="6">
        <v>3721.1600000000003</v>
      </c>
      <c r="W19" s="6">
        <v>923.75</v>
      </c>
      <c r="X19" s="6">
        <v>0</v>
      </c>
      <c r="Y19" s="6">
        <v>923.75</v>
      </c>
      <c r="Z19" s="6">
        <v>6990.4</v>
      </c>
      <c r="AA19" s="6">
        <v>52.05</v>
      </c>
      <c r="AB19" s="6">
        <v>77738.75999999998</v>
      </c>
      <c r="AC19" s="6">
        <v>0</v>
      </c>
      <c r="AD19" s="6">
        <v>0</v>
      </c>
      <c r="AE19" s="6">
        <v>77738.75999999998</v>
      </c>
      <c r="AF19" s="6">
        <v>70619.019999999975</v>
      </c>
      <c r="AG19" s="6">
        <v>14073.900000000005</v>
      </c>
      <c r="AH19" s="6">
        <v>15.809999999999999</v>
      </c>
      <c r="AI19" s="6">
        <v>14058.090000000006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>
        <v>121681.93999999997</v>
      </c>
      <c r="AU19" s="6">
        <v>723.10000000000014</v>
      </c>
      <c r="AV19" s="6">
        <v>247142.39999999997</v>
      </c>
      <c r="AW19" s="6">
        <v>2491.3599999999992</v>
      </c>
      <c r="AX19" s="6">
        <v>0</v>
      </c>
      <c r="AY19" s="6">
        <v>249633.76</v>
      </c>
      <c r="AZ19" s="6">
        <v>332878.62</v>
      </c>
      <c r="BA19" s="6">
        <v>37740.509999999995</v>
      </c>
      <c r="BB19" s="6">
        <v>26.53</v>
      </c>
      <c r="BC19" s="6">
        <v>37713.979999999996</v>
      </c>
      <c r="BD19" s="6">
        <v>51251.909999999982</v>
      </c>
      <c r="BE19" s="6">
        <v>32.79</v>
      </c>
      <c r="BF19" s="6">
        <v>605952.56000000006</v>
      </c>
      <c r="BG19" s="6">
        <v>0</v>
      </c>
      <c r="BH19" s="6">
        <v>-16831.979999999992</v>
      </c>
      <c r="BI19" s="6">
        <v>589120.58000000007</v>
      </c>
      <c r="BJ19" s="6">
        <v>527558.72</v>
      </c>
      <c r="BK19" s="6">
        <v>112916.72</v>
      </c>
      <c r="BL19" s="6">
        <v>135.74</v>
      </c>
      <c r="BM19" s="6">
        <v>112780.98</v>
      </c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>
        <v>441.50999999999993</v>
      </c>
      <c r="BY19" s="6">
        <v>3.9400000000000004</v>
      </c>
      <c r="BZ19" s="6">
        <v>4909.6799999999994</v>
      </c>
      <c r="CA19" s="6">
        <v>0</v>
      </c>
      <c r="CB19" s="6">
        <v>0</v>
      </c>
      <c r="CC19" s="6">
        <v>4909.6799999999994</v>
      </c>
      <c r="CD19" s="6">
        <v>4459.3499999999995</v>
      </c>
      <c r="CE19" s="6">
        <v>888.8900000000001</v>
      </c>
      <c r="CF19" s="6">
        <v>0.99</v>
      </c>
      <c r="CG19" s="6">
        <v>887.90000000000009</v>
      </c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>
        <v>2469.3199999999997</v>
      </c>
      <c r="DC19" s="6">
        <v>18.009999999999998</v>
      </c>
      <c r="DD19" s="6">
        <v>28762.350000000013</v>
      </c>
      <c r="DE19" s="6">
        <v>-31.16</v>
      </c>
      <c r="DF19" s="6">
        <v>0</v>
      </c>
      <c r="DG19" s="6">
        <v>28731.190000000013</v>
      </c>
      <c r="DH19" s="6">
        <v>26458.440000000006</v>
      </c>
      <c r="DI19" s="6">
        <v>4729.3899999999985</v>
      </c>
      <c r="DJ19" s="6">
        <v>5.33</v>
      </c>
      <c r="DK19" s="6">
        <v>4724.0599999999986</v>
      </c>
      <c r="DL19" s="6">
        <f t="shared" si="7"/>
        <v>0</v>
      </c>
      <c r="DM19" s="6">
        <f t="shared" si="8"/>
        <v>123410.14999999997</v>
      </c>
      <c r="DN19" s="6">
        <f t="shared" si="9"/>
        <v>42438.039999999994</v>
      </c>
    </row>
    <row r="20" spans="1:118" x14ac:dyDescent="0.25">
      <c r="A20" s="6" t="s">
        <v>44</v>
      </c>
      <c r="B20" s="6">
        <f t="shared" si="0"/>
        <v>68130.22</v>
      </c>
      <c r="C20" s="6">
        <f t="shared" si="0"/>
        <v>4837.5</v>
      </c>
      <c r="D20" s="6">
        <f t="shared" si="1"/>
        <v>63292.72</v>
      </c>
      <c r="E20" s="6">
        <f t="shared" si="2"/>
        <v>713932.40999999992</v>
      </c>
      <c r="F20" s="6">
        <f t="shared" si="2"/>
        <v>0</v>
      </c>
      <c r="G20" s="6">
        <f t="shared" si="2"/>
        <v>-15038.870000000004</v>
      </c>
      <c r="H20" s="6">
        <f t="shared" si="2"/>
        <v>698893.54</v>
      </c>
      <c r="I20" s="6">
        <f t="shared" si="3"/>
        <v>461269.73640000005</v>
      </c>
      <c r="J20" s="6">
        <f t="shared" si="4"/>
        <v>139778.70800000001</v>
      </c>
      <c r="K20" s="6">
        <f t="shared" si="5"/>
        <v>97845.095600000015</v>
      </c>
      <c r="L20" s="6">
        <f t="shared" si="6"/>
        <v>630493.34</v>
      </c>
      <c r="M20" s="6">
        <f t="shared" si="6"/>
        <v>133415.66999999998</v>
      </c>
      <c r="N20" s="6">
        <f t="shared" si="6"/>
        <v>1722.75</v>
      </c>
      <c r="O20" s="6">
        <f t="shared" si="6"/>
        <v>131692.91999999998</v>
      </c>
      <c r="P20" s="6">
        <v>468.86</v>
      </c>
      <c r="Q20" s="6">
        <v>4.28</v>
      </c>
      <c r="R20" s="6">
        <v>4324.3200000000006</v>
      </c>
      <c r="S20" s="6">
        <v>0</v>
      </c>
      <c r="T20" s="6">
        <v>0</v>
      </c>
      <c r="U20" s="6">
        <v>4324.3200000000006</v>
      </c>
      <c r="V20" s="6">
        <v>3924.4900000000002</v>
      </c>
      <c r="W20" s="6">
        <v>869.2600000000001</v>
      </c>
      <c r="X20" s="6">
        <v>4.8499999999999996</v>
      </c>
      <c r="Y20" s="6">
        <v>864.41000000000008</v>
      </c>
      <c r="Z20" s="6">
        <v>8051.42</v>
      </c>
      <c r="AA20" s="6">
        <v>446.09</v>
      </c>
      <c r="AB20" s="6">
        <v>77013.769999999975</v>
      </c>
      <c r="AC20" s="6">
        <v>0</v>
      </c>
      <c r="AD20" s="6">
        <v>0</v>
      </c>
      <c r="AE20" s="6">
        <v>77013.769999999975</v>
      </c>
      <c r="AF20" s="6">
        <v>70882.06</v>
      </c>
      <c r="AG20" s="6">
        <v>13931.890000000001</v>
      </c>
      <c r="AH20" s="6">
        <v>194.85000000000002</v>
      </c>
      <c r="AI20" s="6">
        <v>13737.04</v>
      </c>
      <c r="AJ20" s="6">
        <v>79693.200000000012</v>
      </c>
      <c r="AK20" s="6">
        <v>2606.7199999999998</v>
      </c>
      <c r="AL20" s="6">
        <v>91439.210000000079</v>
      </c>
      <c r="AM20" s="6">
        <v>-9008.01</v>
      </c>
      <c r="AN20" s="6">
        <v>282.33000000000004</v>
      </c>
      <c r="AO20" s="6">
        <v>82713.530000000057</v>
      </c>
      <c r="AP20" s="6">
        <v>148488.99999999997</v>
      </c>
      <c r="AQ20" s="6">
        <v>13590.25</v>
      </c>
      <c r="AR20" s="6">
        <v>2279.2399999999998</v>
      </c>
      <c r="AS20" s="6">
        <v>11311.01</v>
      </c>
      <c r="AT20" s="6">
        <v>80931.490000000005</v>
      </c>
      <c r="AU20" s="6">
        <v>0</v>
      </c>
      <c r="AV20" s="6">
        <v>287044.94000000006</v>
      </c>
      <c r="AW20" s="6">
        <v>3554.7600000000011</v>
      </c>
      <c r="AX20" s="6">
        <v>0</v>
      </c>
      <c r="AY20" s="6">
        <v>290599.69999999995</v>
      </c>
      <c r="AZ20" s="6">
        <v>350127.05</v>
      </c>
      <c r="BA20" s="6">
        <v>21404.140000000003</v>
      </c>
      <c r="BB20" s="6">
        <v>0</v>
      </c>
      <c r="BC20" s="6">
        <v>21404.140000000003</v>
      </c>
      <c r="BD20" s="6">
        <v>59101.67</v>
      </c>
      <c r="BE20" s="6">
        <v>4358.3900000000003</v>
      </c>
      <c r="BF20" s="6">
        <v>627730.40999999992</v>
      </c>
      <c r="BG20" s="6">
        <v>0</v>
      </c>
      <c r="BH20" s="6">
        <v>-15038.870000000004</v>
      </c>
      <c r="BI20" s="6">
        <v>612691.54</v>
      </c>
      <c r="BJ20" s="6">
        <v>551210.8899999999</v>
      </c>
      <c r="BK20" s="6">
        <v>117734.69999999998</v>
      </c>
      <c r="BL20" s="6">
        <v>1510.77</v>
      </c>
      <c r="BM20" s="6">
        <v>116223.92999999998</v>
      </c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>
        <v>508.26999999999987</v>
      </c>
      <c r="BY20" s="6">
        <v>28.740000000000002</v>
      </c>
      <c r="BZ20" s="6">
        <v>4863.9100000000008</v>
      </c>
      <c r="CA20" s="6">
        <v>0</v>
      </c>
      <c r="CB20" s="6">
        <v>0</v>
      </c>
      <c r="CC20" s="6">
        <v>4863.9100000000008</v>
      </c>
      <c r="CD20" s="6">
        <v>4475.8999999999996</v>
      </c>
      <c r="CE20" s="6">
        <v>879.82</v>
      </c>
      <c r="CF20" s="6">
        <v>12.28</v>
      </c>
      <c r="CG20" s="6">
        <v>867.54000000000008</v>
      </c>
      <c r="CH20" s="6">
        <v>5467.52</v>
      </c>
      <c r="CI20" s="6">
        <v>305.48</v>
      </c>
      <c r="CJ20" s="6">
        <v>52288.869999999995</v>
      </c>
      <c r="CK20" s="6">
        <v>0</v>
      </c>
      <c r="CL20" s="6">
        <v>0</v>
      </c>
      <c r="CM20" s="6">
        <v>52288.869999999995</v>
      </c>
      <c r="CN20" s="6">
        <v>48124.099999999991</v>
      </c>
      <c r="CO20" s="6">
        <v>9459.1000000000022</v>
      </c>
      <c r="CP20" s="6">
        <v>132.29</v>
      </c>
      <c r="CQ20" s="6">
        <v>9326.8100000000013</v>
      </c>
      <c r="CR20" s="6">
        <v>1816.6099999999994</v>
      </c>
      <c r="CS20" s="6">
        <v>115.95999999999998</v>
      </c>
      <c r="CT20" s="6">
        <v>23509.679999999993</v>
      </c>
      <c r="CU20" s="6">
        <v>0</v>
      </c>
      <c r="CV20" s="6">
        <v>0</v>
      </c>
      <c r="CW20" s="6">
        <v>23509.679999999993</v>
      </c>
      <c r="CX20" s="6">
        <v>21120.320000000003</v>
      </c>
      <c r="CY20" s="6">
        <v>4149.5199999999986</v>
      </c>
      <c r="CZ20" s="6">
        <v>59.51</v>
      </c>
      <c r="DA20" s="6">
        <v>4090.0099999999984</v>
      </c>
      <c r="DB20" s="6">
        <v>2862.47</v>
      </c>
      <c r="DC20" s="6">
        <v>163.94</v>
      </c>
      <c r="DD20" s="6">
        <v>28564.85</v>
      </c>
      <c r="DE20" s="6">
        <v>0</v>
      </c>
      <c r="DF20" s="6">
        <v>0</v>
      </c>
      <c r="DG20" s="6">
        <v>28564.85</v>
      </c>
      <c r="DH20" s="6">
        <v>26644.339999999989</v>
      </c>
      <c r="DI20" s="6">
        <v>4744.32</v>
      </c>
      <c r="DJ20" s="6">
        <v>125.28</v>
      </c>
      <c r="DK20" s="6">
        <v>4619.04</v>
      </c>
      <c r="DL20" s="6">
        <f t="shared" si="7"/>
        <v>282.33000000000004</v>
      </c>
      <c r="DM20" s="6">
        <f t="shared" si="8"/>
        <v>160716.50000000003</v>
      </c>
      <c r="DN20" s="6">
        <f t="shared" si="9"/>
        <v>37334.19</v>
      </c>
    </row>
    <row r="21" spans="1:118" x14ac:dyDescent="0.25">
      <c r="A21" s="6" t="s">
        <v>45</v>
      </c>
      <c r="B21" s="6">
        <f t="shared" si="0"/>
        <v>228372.63000000006</v>
      </c>
      <c r="C21" s="6">
        <f t="shared" si="0"/>
        <v>3386.6699999999996</v>
      </c>
      <c r="D21" s="6">
        <f t="shared" si="1"/>
        <v>224985.96000000005</v>
      </c>
      <c r="E21" s="6">
        <f t="shared" si="2"/>
        <v>2555031.9699999997</v>
      </c>
      <c r="F21" s="6">
        <f t="shared" si="2"/>
        <v>50.07</v>
      </c>
      <c r="G21" s="6">
        <f t="shared" si="2"/>
        <v>-15930.329999999994</v>
      </c>
      <c r="H21" s="6">
        <f t="shared" si="2"/>
        <v>2539151.71</v>
      </c>
      <c r="I21" s="6">
        <f t="shared" si="3"/>
        <v>1675840.1285999999</v>
      </c>
      <c r="J21" s="6">
        <f t="shared" si="4"/>
        <v>507830.342</v>
      </c>
      <c r="K21" s="6">
        <f t="shared" si="5"/>
        <v>355481.23940000002</v>
      </c>
      <c r="L21" s="6">
        <f t="shared" si="6"/>
        <v>2234736.5</v>
      </c>
      <c r="M21" s="6">
        <f t="shared" si="6"/>
        <v>533411.98000000033</v>
      </c>
      <c r="N21" s="6">
        <f t="shared" si="6"/>
        <v>4010.81</v>
      </c>
      <c r="O21" s="6">
        <f t="shared" si="6"/>
        <v>529401.17000000027</v>
      </c>
      <c r="P21" s="6">
        <v>2008.8899999999976</v>
      </c>
      <c r="Q21" s="6">
        <v>12.26</v>
      </c>
      <c r="R21" s="6">
        <v>15329.159999999982</v>
      </c>
      <c r="S21" s="6">
        <v>50.07</v>
      </c>
      <c r="T21" s="6">
        <v>0</v>
      </c>
      <c r="U21" s="6">
        <v>15379.229999999983</v>
      </c>
      <c r="V21" s="6">
        <v>12673.439999999995</v>
      </c>
      <c r="W21" s="6">
        <v>4723.5299999999988</v>
      </c>
      <c r="X21" s="6">
        <v>21.11</v>
      </c>
      <c r="Y21" s="6">
        <v>4702.4199999999992</v>
      </c>
      <c r="Z21" s="6">
        <v>15953.459999999997</v>
      </c>
      <c r="AA21" s="6">
        <v>238.07</v>
      </c>
      <c r="AB21" s="6">
        <v>191671.80999999994</v>
      </c>
      <c r="AC21" s="6">
        <v>0</v>
      </c>
      <c r="AD21" s="6">
        <v>0</v>
      </c>
      <c r="AE21" s="6">
        <v>191671.80999999994</v>
      </c>
      <c r="AF21" s="6">
        <v>166579.11000000004</v>
      </c>
      <c r="AG21" s="6">
        <v>41131.509999999987</v>
      </c>
      <c r="AH21" s="6">
        <v>323.42</v>
      </c>
      <c r="AI21" s="6">
        <v>40808.089999999989</v>
      </c>
      <c r="AJ21" s="6">
        <v>199249.75999999995</v>
      </c>
      <c r="AK21" s="6">
        <v>12972.409999999998</v>
      </c>
      <c r="AL21" s="6">
        <v>317299.74000000028</v>
      </c>
      <c r="AM21" s="6">
        <v>-13797.68</v>
      </c>
      <c r="AN21" s="6">
        <v>-630.16999999999962</v>
      </c>
      <c r="AO21" s="6">
        <v>302871.89</v>
      </c>
      <c r="AP21" s="6">
        <v>373958.2300000001</v>
      </c>
      <c r="AQ21" s="6">
        <v>119127.27</v>
      </c>
      <c r="AR21" s="6">
        <v>3936.26</v>
      </c>
      <c r="AS21" s="6">
        <v>115191.01000000001</v>
      </c>
      <c r="AT21" s="6">
        <v>362686.73999999987</v>
      </c>
      <c r="AU21" s="6">
        <v>3975.87</v>
      </c>
      <c r="AV21" s="6">
        <v>741364.15999999968</v>
      </c>
      <c r="AW21" s="6">
        <v>7473.3999999999987</v>
      </c>
      <c r="AX21" s="6">
        <v>0</v>
      </c>
      <c r="AY21" s="6">
        <v>748837.56000000017</v>
      </c>
      <c r="AZ21" s="6">
        <v>978672.14000000013</v>
      </c>
      <c r="BA21" s="6">
        <v>128876.29000000001</v>
      </c>
      <c r="BB21" s="6">
        <v>0</v>
      </c>
      <c r="BC21" s="6">
        <v>128876.29000000001</v>
      </c>
      <c r="BD21" s="6">
        <v>177295.83000000005</v>
      </c>
      <c r="BE21" s="6">
        <v>2642.56</v>
      </c>
      <c r="BF21" s="6">
        <v>1995882.4899999998</v>
      </c>
      <c r="BG21" s="6">
        <v>0</v>
      </c>
      <c r="BH21" s="6">
        <v>-15930.329999999994</v>
      </c>
      <c r="BI21" s="6">
        <v>1979952.16</v>
      </c>
      <c r="BJ21" s="6">
        <v>1742042.2999999998</v>
      </c>
      <c r="BK21" s="6">
        <v>415710.25000000029</v>
      </c>
      <c r="BL21" s="6">
        <v>3147.12</v>
      </c>
      <c r="BM21" s="6">
        <v>412563.1300000003</v>
      </c>
      <c r="BN21" s="6">
        <v>31664.03</v>
      </c>
      <c r="BO21" s="6">
        <v>471.90999999999997</v>
      </c>
      <c r="BP21" s="6">
        <v>337420.38000000012</v>
      </c>
      <c r="BQ21" s="6">
        <v>0</v>
      </c>
      <c r="BR21" s="6">
        <v>0</v>
      </c>
      <c r="BS21" s="6">
        <v>337420.38000000018</v>
      </c>
      <c r="BT21" s="6">
        <v>300205.45000000007</v>
      </c>
      <c r="BU21" s="6">
        <v>68905.75999999998</v>
      </c>
      <c r="BV21" s="6">
        <v>498.71000000000004</v>
      </c>
      <c r="BW21" s="6">
        <v>68407.049999999974</v>
      </c>
      <c r="BX21" s="6">
        <v>1450.4199999999998</v>
      </c>
      <c r="BY21" s="6">
        <v>21.87</v>
      </c>
      <c r="BZ21" s="6">
        <v>14728.129999999996</v>
      </c>
      <c r="CA21" s="6">
        <v>0</v>
      </c>
      <c r="CB21" s="6">
        <v>0</v>
      </c>
      <c r="CC21" s="6">
        <v>14728.129999999997</v>
      </c>
      <c r="CD21" s="6">
        <v>13236.200000000008</v>
      </c>
      <c r="CE21" s="6">
        <v>2940.9299999999994</v>
      </c>
      <c r="CF21" s="6">
        <v>20.450000000000003</v>
      </c>
      <c r="CG21" s="6">
        <v>2920.4799999999996</v>
      </c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>
        <v>2198.8299999999995</v>
      </c>
      <c r="CS21" s="6">
        <v>29.29</v>
      </c>
      <c r="CT21" s="6">
        <v>29456.550000000017</v>
      </c>
      <c r="CU21" s="6">
        <v>0</v>
      </c>
      <c r="CV21" s="6">
        <v>0</v>
      </c>
      <c r="CW21" s="6">
        <v>29456.550000000014</v>
      </c>
      <c r="CX21" s="6">
        <v>26246.550000000003</v>
      </c>
      <c r="CY21" s="6">
        <v>5420.3899999999985</v>
      </c>
      <c r="CZ21" s="6">
        <v>40.849999999999994</v>
      </c>
      <c r="DA21" s="6">
        <v>5379.5399999999981</v>
      </c>
      <c r="DB21" s="6">
        <v>19182.810000000005</v>
      </c>
      <c r="DC21" s="6">
        <v>286.73999999999995</v>
      </c>
      <c r="DD21" s="6">
        <v>198347.90999999995</v>
      </c>
      <c r="DE21" s="6">
        <v>0</v>
      </c>
      <c r="DF21" s="6">
        <v>0</v>
      </c>
      <c r="DG21" s="6">
        <v>198347.90999999995</v>
      </c>
      <c r="DH21" s="6">
        <v>180463.10000000003</v>
      </c>
      <c r="DI21" s="6">
        <v>37020.81</v>
      </c>
      <c r="DJ21" s="6">
        <v>239.93</v>
      </c>
      <c r="DK21" s="6">
        <v>36780.879999999997</v>
      </c>
      <c r="DL21" s="6">
        <f t="shared" si="7"/>
        <v>-630.16999999999962</v>
      </c>
      <c r="DM21" s="6">
        <f t="shared" si="8"/>
        <v>563884.2899999998</v>
      </c>
      <c r="DN21" s="6">
        <f t="shared" si="9"/>
        <v>280848.18</v>
      </c>
    </row>
    <row r="22" spans="1:118" x14ac:dyDescent="0.25">
      <c r="A22" s="6" t="s">
        <v>46</v>
      </c>
      <c r="B22" s="6">
        <f t="shared" si="0"/>
        <v>88825.650000000009</v>
      </c>
      <c r="C22" s="6">
        <f t="shared" si="0"/>
        <v>281.23</v>
      </c>
      <c r="D22" s="6">
        <f t="shared" si="1"/>
        <v>88544.420000000013</v>
      </c>
      <c r="E22" s="6">
        <f t="shared" si="2"/>
        <v>907359.35999999975</v>
      </c>
      <c r="F22" s="6">
        <f t="shared" si="2"/>
        <v>0</v>
      </c>
      <c r="G22" s="6">
        <f t="shared" si="2"/>
        <v>-10342.18</v>
      </c>
      <c r="H22" s="6">
        <f t="shared" si="2"/>
        <v>897017.1799999997</v>
      </c>
      <c r="I22" s="6">
        <f t="shared" si="3"/>
        <v>592031.33879999979</v>
      </c>
      <c r="J22" s="6">
        <f t="shared" si="4"/>
        <v>179403.43599999996</v>
      </c>
      <c r="K22" s="6">
        <f t="shared" si="5"/>
        <v>125582.40519999996</v>
      </c>
      <c r="L22" s="6">
        <f t="shared" si="6"/>
        <v>853421.99999999988</v>
      </c>
      <c r="M22" s="6">
        <f t="shared" si="6"/>
        <v>138536.56</v>
      </c>
      <c r="N22" s="6">
        <f t="shared" si="6"/>
        <v>6396.96</v>
      </c>
      <c r="O22" s="6">
        <f t="shared" si="6"/>
        <v>132139.6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>
        <v>9823.5799999999981</v>
      </c>
      <c r="AA22" s="6">
        <v>31.34</v>
      </c>
      <c r="AB22" s="6">
        <v>95511.6</v>
      </c>
      <c r="AC22" s="6">
        <v>0</v>
      </c>
      <c r="AD22" s="6">
        <v>0</v>
      </c>
      <c r="AE22" s="6">
        <v>95511.6</v>
      </c>
      <c r="AF22" s="6">
        <v>92151.75</v>
      </c>
      <c r="AG22" s="6">
        <v>13858.25</v>
      </c>
      <c r="AH22" s="6">
        <v>706.16000000000008</v>
      </c>
      <c r="AI22" s="6">
        <v>13152.09</v>
      </c>
      <c r="AJ22" s="6">
        <v>49485.31</v>
      </c>
      <c r="AK22" s="6">
        <v>2508.42</v>
      </c>
      <c r="AL22" s="6">
        <v>72040.540000000008</v>
      </c>
      <c r="AM22" s="6">
        <v>-13816.390000000003</v>
      </c>
      <c r="AN22" s="6">
        <v>-41.080000000000013</v>
      </c>
      <c r="AO22" s="6">
        <v>58183.069999999992</v>
      </c>
      <c r="AP22" s="6">
        <v>99783.48000000001</v>
      </c>
      <c r="AQ22" s="6">
        <v>6565.58</v>
      </c>
      <c r="AR22" s="6">
        <v>1189.0999999999999</v>
      </c>
      <c r="AS22" s="6">
        <v>5376.48</v>
      </c>
      <c r="AT22" s="6">
        <v>160264.01999999996</v>
      </c>
      <c r="AU22" s="6">
        <v>532.5</v>
      </c>
      <c r="AV22" s="6">
        <v>303644.83999999991</v>
      </c>
      <c r="AW22" s="6">
        <v>3060.96</v>
      </c>
      <c r="AX22" s="6">
        <v>0</v>
      </c>
      <c r="AY22" s="6">
        <v>306705.8000000001</v>
      </c>
      <c r="AZ22" s="6">
        <v>444117.32999999996</v>
      </c>
      <c r="BA22" s="6">
        <v>22319.990000000005</v>
      </c>
      <c r="BB22" s="6">
        <v>0</v>
      </c>
      <c r="BC22" s="6">
        <v>22319.990000000005</v>
      </c>
      <c r="BD22" s="6">
        <v>79002.070000000007</v>
      </c>
      <c r="BE22" s="6">
        <v>249.89000000000001</v>
      </c>
      <c r="BF22" s="6">
        <v>811847.75999999978</v>
      </c>
      <c r="BG22" s="6">
        <v>0</v>
      </c>
      <c r="BH22" s="6">
        <v>-10342.18</v>
      </c>
      <c r="BI22" s="6">
        <v>801505.57999999973</v>
      </c>
      <c r="BJ22" s="6">
        <v>761270.24999999988</v>
      </c>
      <c r="BK22" s="6">
        <v>124678.31000000001</v>
      </c>
      <c r="BL22" s="6">
        <v>5690.8</v>
      </c>
      <c r="BM22" s="6">
        <v>118987.51000000001</v>
      </c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>
        <v>3669.89</v>
      </c>
      <c r="DC22" s="6">
        <v>12</v>
      </c>
      <c r="DD22" s="6">
        <v>37228.620000000003</v>
      </c>
      <c r="DE22" s="6">
        <v>0</v>
      </c>
      <c r="DF22" s="6">
        <v>0</v>
      </c>
      <c r="DG22" s="6">
        <v>37228.620000000003</v>
      </c>
      <c r="DH22" s="6">
        <v>36297.990000000005</v>
      </c>
      <c r="DI22" s="6">
        <v>4890.84</v>
      </c>
      <c r="DJ22" s="6">
        <v>302.32</v>
      </c>
      <c r="DK22" s="6">
        <v>4588.5200000000004</v>
      </c>
      <c r="DL22" s="6">
        <f t="shared" si="7"/>
        <v>-41.080000000000013</v>
      </c>
      <c r="DM22" s="6">
        <f t="shared" si="8"/>
        <v>210366.3</v>
      </c>
      <c r="DN22" s="6">
        <f t="shared" si="9"/>
        <v>32284.990000000005</v>
      </c>
    </row>
    <row r="23" spans="1:118" x14ac:dyDescent="0.25">
      <c r="A23" s="6" t="s">
        <v>47</v>
      </c>
      <c r="B23" s="6">
        <f t="shared" si="0"/>
        <v>57281.089999999989</v>
      </c>
      <c r="C23" s="6">
        <f t="shared" si="0"/>
        <v>609.04999999999995</v>
      </c>
      <c r="D23" s="6">
        <f t="shared" si="1"/>
        <v>56672.039999999986</v>
      </c>
      <c r="E23" s="6">
        <f t="shared" si="2"/>
        <v>720774.99999999977</v>
      </c>
      <c r="F23" s="6">
        <f t="shared" si="2"/>
        <v>0</v>
      </c>
      <c r="G23" s="6">
        <f t="shared" si="2"/>
        <v>-7487.2000000000007</v>
      </c>
      <c r="H23" s="6">
        <f t="shared" si="2"/>
        <v>713287.8</v>
      </c>
      <c r="I23" s="6">
        <f t="shared" si="3"/>
        <v>470769.94800000003</v>
      </c>
      <c r="J23" s="6">
        <f t="shared" si="4"/>
        <v>142657.56000000003</v>
      </c>
      <c r="K23" s="6">
        <f t="shared" si="5"/>
        <v>99860.292000000016</v>
      </c>
      <c r="L23" s="6">
        <f t="shared" si="6"/>
        <v>632127.45000000007</v>
      </c>
      <c r="M23" s="6">
        <f t="shared" si="6"/>
        <v>139678.17000000004</v>
      </c>
      <c r="N23" s="6">
        <f t="shared" si="6"/>
        <v>1845.7799999999997</v>
      </c>
      <c r="O23" s="6">
        <f t="shared" si="6"/>
        <v>137832.39000000001</v>
      </c>
      <c r="P23" s="6">
        <v>368.60999999999996</v>
      </c>
      <c r="Q23" s="6">
        <v>1.67</v>
      </c>
      <c r="R23" s="6">
        <v>3187.8</v>
      </c>
      <c r="S23" s="6">
        <v>0</v>
      </c>
      <c r="T23" s="6">
        <v>0</v>
      </c>
      <c r="U23" s="6">
        <v>3187.8</v>
      </c>
      <c r="V23" s="6">
        <v>2952.17</v>
      </c>
      <c r="W23" s="6">
        <v>617.42000000000007</v>
      </c>
      <c r="X23" s="6">
        <v>14.849999999999998</v>
      </c>
      <c r="Y23" s="6">
        <v>602.57000000000005</v>
      </c>
      <c r="Z23" s="6">
        <v>6596.5300000000016</v>
      </c>
      <c r="AA23" s="6">
        <v>19.79</v>
      </c>
      <c r="AB23" s="6">
        <v>77879.759999999951</v>
      </c>
      <c r="AC23" s="6">
        <v>0</v>
      </c>
      <c r="AD23" s="6">
        <v>0</v>
      </c>
      <c r="AE23" s="6">
        <v>77879.759999999951</v>
      </c>
      <c r="AF23" s="6">
        <v>69925.40999999996</v>
      </c>
      <c r="AG23" s="6">
        <v>14714.800000000003</v>
      </c>
      <c r="AH23" s="6">
        <v>183.71</v>
      </c>
      <c r="AI23" s="6">
        <v>14531.090000000004</v>
      </c>
      <c r="AJ23" s="6">
        <v>55063.260000000017</v>
      </c>
      <c r="AK23" s="6">
        <v>1005.71</v>
      </c>
      <c r="AL23" s="6">
        <v>94159.390000000058</v>
      </c>
      <c r="AM23" s="6">
        <v>-7051.07</v>
      </c>
      <c r="AN23" s="6">
        <v>3.6199999999999797</v>
      </c>
      <c r="AO23" s="6">
        <v>87111.940000000061</v>
      </c>
      <c r="AP23" s="6">
        <v>112713.56000000003</v>
      </c>
      <c r="AQ23" s="6">
        <v>28916.65</v>
      </c>
      <c r="AR23" s="6">
        <v>460.72</v>
      </c>
      <c r="AS23" s="6">
        <v>28455.93</v>
      </c>
      <c r="AT23" s="6">
        <v>108885.71</v>
      </c>
      <c r="AU23" s="6">
        <v>181.51</v>
      </c>
      <c r="AV23" s="6">
        <v>247591.03999999995</v>
      </c>
      <c r="AW23" s="6">
        <v>2495.8699999999994</v>
      </c>
      <c r="AX23" s="6">
        <v>0</v>
      </c>
      <c r="AY23" s="6">
        <v>250086.90999999995</v>
      </c>
      <c r="AZ23" s="6">
        <v>317096.43999999994</v>
      </c>
      <c r="BA23" s="6">
        <v>41694.67</v>
      </c>
      <c r="BB23" s="6">
        <v>0</v>
      </c>
      <c r="BC23" s="6">
        <v>41694.67</v>
      </c>
      <c r="BD23" s="6">
        <v>49899.319999999992</v>
      </c>
      <c r="BE23" s="6">
        <v>585.28</v>
      </c>
      <c r="BF23" s="6">
        <v>634788.87999999977</v>
      </c>
      <c r="BG23" s="6">
        <v>0</v>
      </c>
      <c r="BH23" s="6">
        <v>-7487.2000000000007</v>
      </c>
      <c r="BI23" s="6">
        <v>627301.68000000005</v>
      </c>
      <c r="BJ23" s="6">
        <v>554837.95000000007</v>
      </c>
      <c r="BK23" s="6">
        <v>123413.38000000002</v>
      </c>
      <c r="BL23" s="6">
        <v>1635.61</v>
      </c>
      <c r="BM23" s="6">
        <v>121777.77000000002</v>
      </c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>
        <v>416.63</v>
      </c>
      <c r="BY23" s="6">
        <v>2.31</v>
      </c>
      <c r="BZ23" s="6">
        <v>4918.5599999999995</v>
      </c>
      <c r="CA23" s="6">
        <v>0</v>
      </c>
      <c r="CB23" s="6">
        <v>0</v>
      </c>
      <c r="CC23" s="6">
        <v>4918.5599999999995</v>
      </c>
      <c r="CD23" s="6">
        <v>4411.92</v>
      </c>
      <c r="CE23" s="6">
        <v>932.57</v>
      </c>
      <c r="CF23" s="6">
        <v>11.61</v>
      </c>
      <c r="CG23" s="6">
        <v>920.96</v>
      </c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>
        <v>1167.54</v>
      </c>
      <c r="CS23" s="6">
        <v>2.68</v>
      </c>
      <c r="CT23" s="6">
        <v>18855.600000000002</v>
      </c>
      <c r="CU23" s="6">
        <v>0</v>
      </c>
      <c r="CV23" s="6">
        <v>0</v>
      </c>
      <c r="CW23" s="6">
        <v>18855.600000000002</v>
      </c>
      <c r="CX23" s="6">
        <v>16671.419999999995</v>
      </c>
      <c r="CY23" s="6">
        <v>3393.5300000000011</v>
      </c>
      <c r="CZ23" s="6">
        <v>44.49</v>
      </c>
      <c r="DA23" s="6">
        <v>3349.0400000000013</v>
      </c>
      <c r="DB23" s="6">
        <v>1914.2300000000002</v>
      </c>
      <c r="DC23" s="6">
        <v>5.42</v>
      </c>
      <c r="DD23" s="6">
        <v>23724.270000000004</v>
      </c>
      <c r="DE23" s="6">
        <v>0</v>
      </c>
      <c r="DF23" s="6">
        <v>0</v>
      </c>
      <c r="DG23" s="6">
        <v>23724.270000000004</v>
      </c>
      <c r="DH23" s="6">
        <v>21565.470000000005</v>
      </c>
      <c r="DI23" s="6">
        <v>4115.6099999999997</v>
      </c>
      <c r="DJ23" s="6">
        <v>47.999999999999993</v>
      </c>
      <c r="DK23" s="6">
        <v>4067.6099999999997</v>
      </c>
      <c r="DL23" s="6">
        <f t="shared" si="7"/>
        <v>3.6199999999999797</v>
      </c>
      <c r="DM23" s="6">
        <f t="shared" si="8"/>
        <v>164670.56000000003</v>
      </c>
      <c r="DN23" s="6">
        <f t="shared" si="9"/>
        <v>74218.210000000006</v>
      </c>
    </row>
    <row r="24" spans="1:118" x14ac:dyDescent="0.25">
      <c r="A24" s="6" t="s">
        <v>48</v>
      </c>
      <c r="B24" s="6">
        <f t="shared" si="0"/>
        <v>51682.250000000015</v>
      </c>
      <c r="C24" s="6">
        <f t="shared" si="0"/>
        <v>709.87999999999988</v>
      </c>
      <c r="D24" s="6">
        <f t="shared" si="1"/>
        <v>50972.370000000017</v>
      </c>
      <c r="E24" s="6">
        <f t="shared" si="2"/>
        <v>691151.33</v>
      </c>
      <c r="F24" s="6">
        <f t="shared" si="2"/>
        <v>0</v>
      </c>
      <c r="G24" s="6">
        <f t="shared" si="2"/>
        <v>-10895.029999999995</v>
      </c>
      <c r="H24" s="6">
        <f t="shared" si="2"/>
        <v>680256.29999999993</v>
      </c>
      <c r="I24" s="6">
        <f t="shared" si="3"/>
        <v>448969.158</v>
      </c>
      <c r="J24" s="6">
        <f t="shared" si="4"/>
        <v>136051.25999999998</v>
      </c>
      <c r="K24" s="6">
        <f t="shared" si="5"/>
        <v>95235.881999999998</v>
      </c>
      <c r="L24" s="6">
        <f t="shared" si="6"/>
        <v>593774.05999999994</v>
      </c>
      <c r="M24" s="6">
        <f t="shared" si="6"/>
        <v>138996.67999999996</v>
      </c>
      <c r="N24" s="6">
        <f t="shared" si="6"/>
        <v>1542.0699999999997</v>
      </c>
      <c r="O24" s="6">
        <f t="shared" si="6"/>
        <v>137454.60999999996</v>
      </c>
      <c r="P24" s="6">
        <v>579.92000000000019</v>
      </c>
      <c r="Q24" s="6">
        <v>0</v>
      </c>
      <c r="R24" s="6">
        <v>5419.2599999999993</v>
      </c>
      <c r="S24" s="6">
        <v>0</v>
      </c>
      <c r="T24" s="6">
        <v>0</v>
      </c>
      <c r="U24" s="6">
        <v>5419.2599999999993</v>
      </c>
      <c r="V24" s="6">
        <v>4715.4500000000007</v>
      </c>
      <c r="W24" s="6">
        <v>1307.8699999999994</v>
      </c>
      <c r="X24" s="6">
        <v>24.14</v>
      </c>
      <c r="Y24" s="6">
        <v>1283.7299999999993</v>
      </c>
      <c r="Z24" s="6">
        <v>6321.0200000000013</v>
      </c>
      <c r="AA24" s="6">
        <v>9.27</v>
      </c>
      <c r="AB24" s="6">
        <v>77414.55</v>
      </c>
      <c r="AC24" s="6">
        <v>0</v>
      </c>
      <c r="AD24" s="6">
        <v>0</v>
      </c>
      <c r="AE24" s="6">
        <v>77414.55</v>
      </c>
      <c r="AF24" s="6">
        <v>68711.940000000031</v>
      </c>
      <c r="AG24" s="6">
        <v>15174.429999999998</v>
      </c>
      <c r="AH24" s="6">
        <v>160.07</v>
      </c>
      <c r="AI24" s="6">
        <v>15014.359999999999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>
        <v>107262.06</v>
      </c>
      <c r="AU24" s="6">
        <v>138.5</v>
      </c>
      <c r="AV24" s="6">
        <v>246106.54000000004</v>
      </c>
      <c r="AW24" s="6">
        <v>992.36000000000035</v>
      </c>
      <c r="AX24" s="6">
        <v>0</v>
      </c>
      <c r="AY24" s="6">
        <v>247098.89999999994</v>
      </c>
      <c r="AZ24" s="6">
        <v>309110.31</v>
      </c>
      <c r="BA24" s="6">
        <v>45112.520000000004</v>
      </c>
      <c r="BB24" s="6">
        <v>0.37</v>
      </c>
      <c r="BC24" s="6">
        <v>45112.15</v>
      </c>
      <c r="BD24" s="6">
        <v>44382.020000000011</v>
      </c>
      <c r="BE24" s="6">
        <v>699.9899999999999</v>
      </c>
      <c r="BF24" s="6">
        <v>603427.66999999993</v>
      </c>
      <c r="BG24" s="6">
        <v>0</v>
      </c>
      <c r="BH24" s="6">
        <v>-10895.029999999995</v>
      </c>
      <c r="BI24" s="6">
        <v>592532.6399999999</v>
      </c>
      <c r="BJ24" s="6">
        <v>516006.56999999995</v>
      </c>
      <c r="BK24" s="6">
        <v>121555.83999999995</v>
      </c>
      <c r="BL24" s="6">
        <v>1347.7399999999998</v>
      </c>
      <c r="BM24" s="6">
        <v>120208.09999999995</v>
      </c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>
        <v>399.29000000000008</v>
      </c>
      <c r="BY24" s="6">
        <v>0.62</v>
      </c>
      <c r="BZ24" s="6">
        <v>4889.8500000000004</v>
      </c>
      <c r="CA24" s="6">
        <v>0</v>
      </c>
      <c r="CB24" s="6">
        <v>0</v>
      </c>
      <c r="CC24" s="6">
        <v>4889.8500000000004</v>
      </c>
      <c r="CD24" s="6">
        <v>4340.1000000000004</v>
      </c>
      <c r="CE24" s="6">
        <v>958.53999999999985</v>
      </c>
      <c r="CF24" s="6">
        <v>10.120000000000001</v>
      </c>
      <c r="CG24" s="6">
        <v>948.41999999999985</v>
      </c>
      <c r="CH24" s="6">
        <v>3892.4299999999994</v>
      </c>
      <c r="CI24" s="6">
        <v>5.58</v>
      </c>
      <c r="CJ24" s="6">
        <v>47672.25</v>
      </c>
      <c r="CK24" s="6">
        <v>0</v>
      </c>
      <c r="CL24" s="6">
        <v>0</v>
      </c>
      <c r="CM24" s="6">
        <v>47672.25</v>
      </c>
      <c r="CN24" s="6">
        <v>42313.350000000006</v>
      </c>
      <c r="CO24" s="6">
        <v>9344.3299999999981</v>
      </c>
      <c r="CP24" s="6">
        <v>98.58</v>
      </c>
      <c r="CQ24" s="6">
        <v>9245.7499999999982</v>
      </c>
      <c r="CR24" s="6">
        <v>1277.6000000000001</v>
      </c>
      <c r="CS24" s="6">
        <v>2.6399999999999997</v>
      </c>
      <c r="CT24" s="6">
        <v>19794.449999999997</v>
      </c>
      <c r="CU24" s="6">
        <v>0</v>
      </c>
      <c r="CV24" s="6">
        <v>0</v>
      </c>
      <c r="CW24" s="6">
        <v>19794.449999999997</v>
      </c>
      <c r="CX24" s="6">
        <v>17399.560000000001</v>
      </c>
      <c r="CY24" s="6">
        <v>3711.97</v>
      </c>
      <c r="CZ24" s="6">
        <v>42.12</v>
      </c>
      <c r="DA24" s="6">
        <v>3669.85</v>
      </c>
      <c r="DB24" s="6">
        <v>2380.4300000000003</v>
      </c>
      <c r="DC24" s="6">
        <v>3.36</v>
      </c>
      <c r="DD24" s="6">
        <v>30418.46999999999</v>
      </c>
      <c r="DE24" s="6">
        <v>0</v>
      </c>
      <c r="DF24" s="6">
        <v>0</v>
      </c>
      <c r="DG24" s="6">
        <v>30418.46999999999</v>
      </c>
      <c r="DH24" s="6">
        <v>27317.380000000008</v>
      </c>
      <c r="DI24" s="6">
        <v>5547.09</v>
      </c>
      <c r="DJ24" s="6">
        <v>68.930000000000007</v>
      </c>
      <c r="DK24" s="6">
        <v>5478.16</v>
      </c>
      <c r="DL24" s="6">
        <f t="shared" si="7"/>
        <v>0</v>
      </c>
      <c r="DM24" s="6">
        <f t="shared" si="8"/>
        <v>109500.63</v>
      </c>
      <c r="DN24" s="6">
        <f t="shared" si="9"/>
        <v>50590.31</v>
      </c>
    </row>
    <row r="25" spans="1:118" x14ac:dyDescent="0.25">
      <c r="A25" s="6" t="s">
        <v>49</v>
      </c>
      <c r="B25" s="6">
        <f t="shared" si="0"/>
        <v>38216.9</v>
      </c>
      <c r="C25" s="6">
        <f t="shared" si="0"/>
        <v>992.77999999999986</v>
      </c>
      <c r="D25" s="6">
        <f t="shared" si="1"/>
        <v>37224.120000000003</v>
      </c>
      <c r="E25" s="6">
        <f t="shared" si="2"/>
        <v>588035.46</v>
      </c>
      <c r="F25" s="6">
        <f t="shared" si="2"/>
        <v>26.149999999999977</v>
      </c>
      <c r="G25" s="6">
        <f t="shared" si="2"/>
        <v>-18818.589999999997</v>
      </c>
      <c r="H25" s="6">
        <f t="shared" si="2"/>
        <v>569243.0199999999</v>
      </c>
      <c r="I25" s="6">
        <f t="shared" si="3"/>
        <v>375700.39319999993</v>
      </c>
      <c r="J25" s="6">
        <f t="shared" si="4"/>
        <v>113848.60399999999</v>
      </c>
      <c r="K25" s="6">
        <f t="shared" si="5"/>
        <v>79694.022799999992</v>
      </c>
      <c r="L25" s="6">
        <f t="shared" si="6"/>
        <v>537161.71000000008</v>
      </c>
      <c r="M25" s="6">
        <f t="shared" si="6"/>
        <v>70358.180000000008</v>
      </c>
      <c r="N25" s="6">
        <f t="shared" si="6"/>
        <v>1052.75</v>
      </c>
      <c r="O25" s="6">
        <f t="shared" si="6"/>
        <v>69305.430000000022</v>
      </c>
      <c r="P25" s="6">
        <v>511.80000000000018</v>
      </c>
      <c r="Q25" s="6">
        <v>8.7799999999999994</v>
      </c>
      <c r="R25" s="6">
        <v>6195.4199999999973</v>
      </c>
      <c r="S25" s="6">
        <v>5.8099999999999987</v>
      </c>
      <c r="T25" s="6">
        <v>0</v>
      </c>
      <c r="U25" s="6">
        <v>6201.2299999999977</v>
      </c>
      <c r="V25" s="6">
        <v>5878.3700000000008</v>
      </c>
      <c r="W25" s="6">
        <v>843.26000000000022</v>
      </c>
      <c r="X25" s="6">
        <v>17.38</v>
      </c>
      <c r="Y25" s="6">
        <v>825.88000000000022</v>
      </c>
      <c r="Z25" s="6">
        <v>4847.8799999999974</v>
      </c>
      <c r="AA25" s="6">
        <v>49.94</v>
      </c>
      <c r="AB25" s="6">
        <v>65685.759999999995</v>
      </c>
      <c r="AC25" s="6">
        <v>2.4000000000000057</v>
      </c>
      <c r="AD25" s="6">
        <v>0</v>
      </c>
      <c r="AE25" s="6">
        <v>65688.159999999989</v>
      </c>
      <c r="AF25" s="6">
        <v>63148.850000000013</v>
      </c>
      <c r="AG25" s="6">
        <v>7444.5800000000008</v>
      </c>
      <c r="AH25" s="6">
        <v>107.33</v>
      </c>
      <c r="AI25" s="6">
        <v>7337.2500000000009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>
        <v>85659.55</v>
      </c>
      <c r="AU25" s="6">
        <v>636.08000000000004</v>
      </c>
      <c r="AV25" s="6">
        <v>208785.85999999993</v>
      </c>
      <c r="AW25" s="6">
        <v>841.87000000000046</v>
      </c>
      <c r="AX25" s="6">
        <v>0</v>
      </c>
      <c r="AY25" s="6">
        <v>209627.72999999995</v>
      </c>
      <c r="AZ25" s="6">
        <v>287556.36999999988</v>
      </c>
      <c r="BA25" s="6">
        <v>7094.83</v>
      </c>
      <c r="BB25" s="6">
        <v>0</v>
      </c>
      <c r="BC25" s="6">
        <v>7094.83</v>
      </c>
      <c r="BD25" s="6">
        <v>32551.08</v>
      </c>
      <c r="BE25" s="6">
        <v>930.75999999999988</v>
      </c>
      <c r="BF25" s="6">
        <v>512005.8</v>
      </c>
      <c r="BG25" s="6">
        <v>17.779999999999973</v>
      </c>
      <c r="BH25" s="6">
        <v>-18818.589999999997</v>
      </c>
      <c r="BI25" s="6">
        <v>493204.98999999993</v>
      </c>
      <c r="BJ25" s="6">
        <v>464146.31</v>
      </c>
      <c r="BK25" s="6">
        <v>61600.250000000015</v>
      </c>
      <c r="BL25" s="6">
        <v>921.25000000000011</v>
      </c>
      <c r="BM25" s="6">
        <v>60679.000000000015</v>
      </c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>
        <v>306.1400000000001</v>
      </c>
      <c r="BY25" s="6">
        <v>3.3</v>
      </c>
      <c r="BZ25" s="6">
        <v>4148.4799999999996</v>
      </c>
      <c r="CA25" s="6">
        <v>0.15999999999999925</v>
      </c>
      <c r="CB25" s="6">
        <v>0</v>
      </c>
      <c r="CC25" s="6">
        <v>4148.6399999999994</v>
      </c>
      <c r="CD25" s="6">
        <v>3988.18</v>
      </c>
      <c r="CE25" s="6">
        <v>470.08999999999992</v>
      </c>
      <c r="CF25" s="6">
        <v>6.79</v>
      </c>
      <c r="CG25" s="6">
        <v>463.2999999999999</v>
      </c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>
        <v>1530.6000000000001</v>
      </c>
      <c r="CS25" s="6">
        <v>0.12</v>
      </c>
      <c r="CT25" s="6">
        <v>23854.28000000001</v>
      </c>
      <c r="CU25" s="6">
        <v>0.87000000000000455</v>
      </c>
      <c r="CV25" s="6">
        <v>0</v>
      </c>
      <c r="CW25" s="6">
        <v>23855.150000000012</v>
      </c>
      <c r="CX25" s="6">
        <v>22763.989999999991</v>
      </c>
      <c r="CY25" s="6">
        <v>2660.6100000000006</v>
      </c>
      <c r="CZ25" s="6">
        <v>38.97</v>
      </c>
      <c r="DA25" s="6">
        <v>2621.6400000000008</v>
      </c>
      <c r="DB25" s="6">
        <v>1922.7999999999995</v>
      </c>
      <c r="DC25" s="6">
        <v>20.02</v>
      </c>
      <c r="DD25" s="6">
        <v>27177.940000000002</v>
      </c>
      <c r="DE25" s="6">
        <v>1.1400000000000006</v>
      </c>
      <c r="DF25" s="6">
        <v>0</v>
      </c>
      <c r="DG25" s="6">
        <v>27179.08</v>
      </c>
      <c r="DH25" s="6">
        <v>26410.160000000003</v>
      </c>
      <c r="DI25" s="6">
        <v>2714.3399999999983</v>
      </c>
      <c r="DJ25" s="6">
        <v>42.64</v>
      </c>
      <c r="DK25" s="6">
        <v>2671.6999999999985</v>
      </c>
      <c r="DL25" s="6">
        <f t="shared" si="7"/>
        <v>0</v>
      </c>
      <c r="DM25" s="6">
        <f t="shared" si="8"/>
        <v>86926.25</v>
      </c>
      <c r="DN25" s="6">
        <f t="shared" si="9"/>
        <v>9766.5299999999988</v>
      </c>
    </row>
    <row r="26" spans="1:118" x14ac:dyDescent="0.25">
      <c r="A26" s="6" t="s">
        <v>50</v>
      </c>
      <c r="B26" s="6">
        <f t="shared" si="0"/>
        <v>123815.50999999994</v>
      </c>
      <c r="C26" s="6">
        <f t="shared" si="0"/>
        <v>1913.7900000000002</v>
      </c>
      <c r="D26" s="6">
        <f t="shared" si="1"/>
        <v>121901.71999999994</v>
      </c>
      <c r="E26" s="6">
        <f t="shared" si="2"/>
        <v>1542276.94</v>
      </c>
      <c r="F26" s="6">
        <f t="shared" si="2"/>
        <v>0</v>
      </c>
      <c r="G26" s="6">
        <f t="shared" si="2"/>
        <v>-7322.0200000000114</v>
      </c>
      <c r="H26" s="6">
        <f t="shared" si="2"/>
        <v>1534954.9200000002</v>
      </c>
      <c r="I26" s="6">
        <f t="shared" si="3"/>
        <v>1013070.2472000001</v>
      </c>
      <c r="J26" s="6">
        <f t="shared" si="4"/>
        <v>306990.98400000005</v>
      </c>
      <c r="K26" s="6">
        <f t="shared" si="5"/>
        <v>214893.68880000003</v>
      </c>
      <c r="L26" s="6">
        <f t="shared" si="6"/>
        <v>1338433.3199999994</v>
      </c>
      <c r="M26" s="6">
        <f t="shared" si="6"/>
        <v>318760.83999999997</v>
      </c>
      <c r="N26" s="6">
        <f t="shared" si="6"/>
        <v>337.52</v>
      </c>
      <c r="O26" s="6">
        <f t="shared" si="6"/>
        <v>318423.31999999995</v>
      </c>
      <c r="P26" s="6">
        <v>653.08999999999992</v>
      </c>
      <c r="Q26" s="6">
        <v>0</v>
      </c>
      <c r="R26" s="6">
        <v>6791.8599999999969</v>
      </c>
      <c r="S26" s="6">
        <v>0</v>
      </c>
      <c r="T26" s="6">
        <v>0</v>
      </c>
      <c r="U26" s="6">
        <v>6791.8599999999969</v>
      </c>
      <c r="V26" s="6">
        <v>5815.11</v>
      </c>
      <c r="W26" s="6">
        <v>1629.8399999999997</v>
      </c>
      <c r="X26" s="6">
        <v>0</v>
      </c>
      <c r="Y26" s="6">
        <v>1629.8399999999997</v>
      </c>
      <c r="Z26" s="6">
        <v>11839.189999999997</v>
      </c>
      <c r="AA26" s="6">
        <v>46.01</v>
      </c>
      <c r="AB26" s="6">
        <v>132967.70000000007</v>
      </c>
      <c r="AC26" s="6">
        <v>0</v>
      </c>
      <c r="AD26" s="6">
        <v>0</v>
      </c>
      <c r="AE26" s="6">
        <v>132967.70000000007</v>
      </c>
      <c r="AF26" s="6">
        <v>117993.21000000005</v>
      </c>
      <c r="AG26" s="6">
        <v>26797.039999999994</v>
      </c>
      <c r="AH26" s="6">
        <v>29.37</v>
      </c>
      <c r="AI26" s="6">
        <v>26767.669999999995</v>
      </c>
      <c r="AJ26" s="6">
        <v>100898.22000000002</v>
      </c>
      <c r="AK26" s="6">
        <v>1161.8400000000001</v>
      </c>
      <c r="AL26" s="6">
        <v>198216.76000000013</v>
      </c>
      <c r="AM26" s="6">
        <v>-8752.52</v>
      </c>
      <c r="AN26" s="6">
        <v>-121.85000000000004</v>
      </c>
      <c r="AO26" s="6">
        <v>189342.39000000016</v>
      </c>
      <c r="AP26" s="6">
        <v>241662.50000000015</v>
      </c>
      <c r="AQ26" s="6">
        <v>47863.869999999995</v>
      </c>
      <c r="AR26" s="6">
        <v>447.6</v>
      </c>
      <c r="AS26" s="6">
        <v>47416.27</v>
      </c>
      <c r="AT26" s="6">
        <v>49621.69</v>
      </c>
      <c r="AU26" s="6">
        <v>3132.77</v>
      </c>
      <c r="AV26" s="6">
        <v>442125.5400000005</v>
      </c>
      <c r="AW26" s="6">
        <v>0</v>
      </c>
      <c r="AX26" s="6">
        <v>0</v>
      </c>
      <c r="AY26" s="6">
        <v>442125.5400000005</v>
      </c>
      <c r="AZ26" s="6">
        <v>445522.44000000035</v>
      </c>
      <c r="BA26" s="6">
        <v>43157.890000000007</v>
      </c>
      <c r="BB26" s="6">
        <v>65.87</v>
      </c>
      <c r="BC26" s="6">
        <v>43092.020000000004</v>
      </c>
      <c r="BD26" s="6">
        <v>92317.729999999938</v>
      </c>
      <c r="BE26" s="6">
        <v>1792.5800000000002</v>
      </c>
      <c r="BF26" s="6">
        <v>1189068.26</v>
      </c>
      <c r="BG26" s="6">
        <v>0</v>
      </c>
      <c r="BH26" s="6">
        <v>-7322.0200000000114</v>
      </c>
      <c r="BI26" s="6">
        <v>1181746.2400000002</v>
      </c>
      <c r="BJ26" s="6">
        <v>1025217.3599999995</v>
      </c>
      <c r="BK26" s="6">
        <v>247315.05</v>
      </c>
      <c r="BL26" s="6">
        <v>261.02</v>
      </c>
      <c r="BM26" s="6">
        <v>247054.03</v>
      </c>
      <c r="BN26" s="6">
        <v>18257.619999999995</v>
      </c>
      <c r="BO26" s="6">
        <v>71.489999999999995</v>
      </c>
      <c r="BP26" s="6">
        <v>205051.39999999994</v>
      </c>
      <c r="BQ26" s="6">
        <v>0</v>
      </c>
      <c r="BR26" s="6">
        <v>0</v>
      </c>
      <c r="BS26" s="6">
        <v>205051.39999999994</v>
      </c>
      <c r="BT26" s="6">
        <v>181962.50999999998</v>
      </c>
      <c r="BU26" s="6">
        <v>41320.299999999988</v>
      </c>
      <c r="BV26" s="6">
        <v>45.28</v>
      </c>
      <c r="BW26" s="6">
        <v>41275.01999999999</v>
      </c>
      <c r="BX26" s="6">
        <v>747.88000000000034</v>
      </c>
      <c r="BY26" s="6">
        <v>3.71</v>
      </c>
      <c r="BZ26" s="6">
        <v>8397.7200000000048</v>
      </c>
      <c r="CA26" s="6">
        <v>0</v>
      </c>
      <c r="CB26" s="6">
        <v>0</v>
      </c>
      <c r="CC26" s="6">
        <v>8397.7200000000048</v>
      </c>
      <c r="CD26" s="6">
        <v>7445.1299999999992</v>
      </c>
      <c r="CE26" s="6">
        <v>1698.6100000000001</v>
      </c>
      <c r="CF26" s="6">
        <v>1.8499999999999999</v>
      </c>
      <c r="CG26" s="6">
        <v>1696.7600000000002</v>
      </c>
      <c r="CH26" s="6">
        <v>3465.7500000000014</v>
      </c>
      <c r="CI26" s="6">
        <v>12.88</v>
      </c>
      <c r="CJ26" s="6">
        <v>61585.280000000042</v>
      </c>
      <c r="CK26" s="6">
        <v>0</v>
      </c>
      <c r="CL26" s="6">
        <v>0</v>
      </c>
      <c r="CM26" s="6">
        <v>61585.280000000042</v>
      </c>
      <c r="CN26" s="6">
        <v>53441.170000000013</v>
      </c>
      <c r="CO26" s="6">
        <v>11610.580000000002</v>
      </c>
      <c r="CP26" s="6">
        <v>13.600000000000001</v>
      </c>
      <c r="CQ26" s="6">
        <v>11596.980000000001</v>
      </c>
      <c r="CR26" s="6">
        <v>1594.839999999999</v>
      </c>
      <c r="CS26" s="6">
        <v>8.6999999999999993</v>
      </c>
      <c r="CT26" s="6">
        <v>23546.300000000017</v>
      </c>
      <c r="CU26" s="6">
        <v>0</v>
      </c>
      <c r="CV26" s="6">
        <v>0</v>
      </c>
      <c r="CW26" s="6">
        <v>23546.300000000017</v>
      </c>
      <c r="CX26" s="6">
        <v>20589.62</v>
      </c>
      <c r="CY26" s="6">
        <v>4548.0799999999972</v>
      </c>
      <c r="CZ26" s="6">
        <v>5.26</v>
      </c>
      <c r="DA26" s="6">
        <v>4542.819999999997</v>
      </c>
      <c r="DB26" s="6">
        <v>6083.5600000000022</v>
      </c>
      <c r="DC26" s="6">
        <v>25.08</v>
      </c>
      <c r="DD26" s="6">
        <v>69563.620000000024</v>
      </c>
      <c r="DE26" s="6">
        <v>0</v>
      </c>
      <c r="DF26" s="6">
        <v>0</v>
      </c>
      <c r="DG26" s="6">
        <v>69563.620000000024</v>
      </c>
      <c r="DH26" s="6">
        <v>62635.17</v>
      </c>
      <c r="DI26" s="6">
        <v>13000.130000000003</v>
      </c>
      <c r="DJ26" s="6">
        <v>13.2</v>
      </c>
      <c r="DK26" s="6">
        <v>12986.930000000002</v>
      </c>
      <c r="DL26" s="6">
        <f t="shared" si="7"/>
        <v>-121.85000000000004</v>
      </c>
      <c r="DM26" s="6">
        <f t="shared" si="8"/>
        <v>152283.78000000003</v>
      </c>
      <c r="DN26" s="6">
        <f t="shared" si="9"/>
        <v>103495.22000000002</v>
      </c>
    </row>
    <row r="27" spans="1:118" x14ac:dyDescent="0.25">
      <c r="A27" s="6" t="s">
        <v>51</v>
      </c>
      <c r="B27" s="6">
        <f t="shared" si="0"/>
        <v>142656.05000000005</v>
      </c>
      <c r="C27" s="6">
        <f t="shared" si="0"/>
        <v>5337.6799999999985</v>
      </c>
      <c r="D27" s="6">
        <f t="shared" si="1"/>
        <v>137318.37000000005</v>
      </c>
      <c r="E27" s="6">
        <f t="shared" si="2"/>
        <v>1914816.9399999992</v>
      </c>
      <c r="F27" s="6">
        <f t="shared" si="2"/>
        <v>-0.48</v>
      </c>
      <c r="G27" s="6">
        <f t="shared" si="2"/>
        <v>-21965.330000000016</v>
      </c>
      <c r="H27" s="6">
        <f t="shared" si="2"/>
        <v>1892851.13</v>
      </c>
      <c r="I27" s="6">
        <f t="shared" si="3"/>
        <v>1249281.7457999999</v>
      </c>
      <c r="J27" s="6">
        <f t="shared" si="4"/>
        <v>378570.22600000002</v>
      </c>
      <c r="K27" s="6">
        <f t="shared" si="5"/>
        <v>264999.15820000001</v>
      </c>
      <c r="L27" s="6">
        <f t="shared" si="6"/>
        <v>1746920.87</v>
      </c>
      <c r="M27" s="6">
        <f t="shared" si="6"/>
        <v>287345.09000000008</v>
      </c>
      <c r="N27" s="6">
        <f t="shared" si="6"/>
        <v>4096.46</v>
      </c>
      <c r="O27" s="6">
        <f t="shared" si="6"/>
        <v>283248.63000000006</v>
      </c>
      <c r="P27" s="6">
        <v>805.7</v>
      </c>
      <c r="Q27" s="6">
        <v>11.85</v>
      </c>
      <c r="R27" s="6">
        <v>7983.8199999999952</v>
      </c>
      <c r="S27" s="6">
        <v>-0.48</v>
      </c>
      <c r="T27" s="6">
        <v>0</v>
      </c>
      <c r="U27" s="6">
        <v>7983.3399999999947</v>
      </c>
      <c r="V27" s="6">
        <v>7158.64</v>
      </c>
      <c r="W27" s="6">
        <v>1624.9900000000005</v>
      </c>
      <c r="X27" s="6">
        <v>6.4399999999999995</v>
      </c>
      <c r="Y27" s="6">
        <v>1618.5500000000004</v>
      </c>
      <c r="Z27" s="6">
        <v>14507.710000000003</v>
      </c>
      <c r="AA27" s="6">
        <v>149.05000000000001</v>
      </c>
      <c r="AB27" s="6">
        <v>166752.71999999991</v>
      </c>
      <c r="AC27" s="6">
        <v>0</v>
      </c>
      <c r="AD27" s="6">
        <v>0</v>
      </c>
      <c r="AE27" s="6">
        <v>166752.71999999991</v>
      </c>
      <c r="AF27" s="6">
        <v>157454.08999999994</v>
      </c>
      <c r="AG27" s="6">
        <v>24000.71999999999</v>
      </c>
      <c r="AH27" s="6">
        <v>343.43000000000006</v>
      </c>
      <c r="AI27" s="6">
        <v>23657.28999999999</v>
      </c>
      <c r="AJ27" s="6">
        <v>137228.93000000008</v>
      </c>
      <c r="AK27" s="6">
        <v>1042.54</v>
      </c>
      <c r="AL27" s="6">
        <v>223317.87000000005</v>
      </c>
      <c r="AM27" s="6">
        <v>-43528.11</v>
      </c>
      <c r="AN27" s="6">
        <v>184.27000000000007</v>
      </c>
      <c r="AO27" s="6">
        <v>179974.02999999991</v>
      </c>
      <c r="AP27" s="6">
        <v>272312.3899999999</v>
      </c>
      <c r="AQ27" s="6">
        <v>45854.159999999996</v>
      </c>
      <c r="AR27" s="6">
        <v>2006.13</v>
      </c>
      <c r="AS27" s="6">
        <v>43848.03</v>
      </c>
      <c r="AT27" s="6">
        <v>255893.46999999997</v>
      </c>
      <c r="AU27" s="6">
        <v>89.5</v>
      </c>
      <c r="AV27" s="6">
        <v>530130.65999999992</v>
      </c>
      <c r="AW27" s="6">
        <v>0</v>
      </c>
      <c r="AX27" s="6">
        <v>0</v>
      </c>
      <c r="AY27" s="6">
        <v>530130.65999999992</v>
      </c>
      <c r="AZ27" s="6">
        <v>744828.09000000055</v>
      </c>
      <c r="BA27" s="6">
        <v>41391.960000000006</v>
      </c>
      <c r="BB27" s="6">
        <v>285.42</v>
      </c>
      <c r="BC27" s="6">
        <v>41106.540000000008</v>
      </c>
      <c r="BD27" s="6">
        <v>104053.78000000006</v>
      </c>
      <c r="BE27" s="6">
        <v>4937.4799999999987</v>
      </c>
      <c r="BF27" s="6">
        <v>1472396.9999999993</v>
      </c>
      <c r="BG27" s="6">
        <v>0</v>
      </c>
      <c r="BH27" s="6">
        <v>-21965.330000000016</v>
      </c>
      <c r="BI27" s="6">
        <v>1450431.67</v>
      </c>
      <c r="BJ27" s="6">
        <v>1329555.52</v>
      </c>
      <c r="BK27" s="6">
        <v>223187.83000000013</v>
      </c>
      <c r="BL27" s="6">
        <v>3195.38</v>
      </c>
      <c r="BM27" s="6">
        <v>219992.45000000013</v>
      </c>
      <c r="BN27" s="6">
        <v>22372.429999999997</v>
      </c>
      <c r="BO27" s="6">
        <v>229.89000000000001</v>
      </c>
      <c r="BP27" s="6">
        <v>257151.12000000014</v>
      </c>
      <c r="BQ27" s="6">
        <v>0</v>
      </c>
      <c r="BR27" s="6">
        <v>0</v>
      </c>
      <c r="BS27" s="6">
        <v>257151.12000000014</v>
      </c>
      <c r="BT27" s="6">
        <v>242811.50000000003</v>
      </c>
      <c r="BU27" s="6">
        <v>37011.689999999973</v>
      </c>
      <c r="BV27" s="6">
        <v>529.53000000000009</v>
      </c>
      <c r="BW27" s="6">
        <v>36482.159999999974</v>
      </c>
      <c r="BX27" s="6">
        <v>916.43000000000006</v>
      </c>
      <c r="BY27" s="6">
        <v>9.41</v>
      </c>
      <c r="BZ27" s="6">
        <v>10532.279999999997</v>
      </c>
      <c r="CA27" s="6">
        <v>0</v>
      </c>
      <c r="CB27" s="6">
        <v>0</v>
      </c>
      <c r="CC27" s="6">
        <v>10532.279999999997</v>
      </c>
      <c r="CD27" s="6">
        <v>9941.1200000000026</v>
      </c>
      <c r="CE27" s="6">
        <v>1519.8600000000001</v>
      </c>
      <c r="CF27" s="6">
        <v>21.680000000000003</v>
      </c>
      <c r="CG27" s="6">
        <v>1498.18</v>
      </c>
      <c r="CH27" s="6">
        <v>0</v>
      </c>
      <c r="CI27" s="6">
        <v>0</v>
      </c>
      <c r="CJ27" s="6">
        <v>211658.7800000002</v>
      </c>
      <c r="CK27" s="6">
        <v>0</v>
      </c>
      <c r="CL27" s="6">
        <v>0</v>
      </c>
      <c r="CM27" s="6">
        <v>211658.7800000002</v>
      </c>
      <c r="CN27" s="6">
        <v>200316.60000000021</v>
      </c>
      <c r="CO27" s="6">
        <v>13014.91</v>
      </c>
      <c r="CP27" s="6">
        <v>1672.73</v>
      </c>
      <c r="CQ27" s="6">
        <v>11342.18</v>
      </c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>
        <v>9443.4300000000039</v>
      </c>
      <c r="DC27" s="6">
        <v>97.01</v>
      </c>
      <c r="DD27" s="6">
        <v>110508.77999999998</v>
      </c>
      <c r="DE27" s="6">
        <v>0</v>
      </c>
      <c r="DF27" s="6">
        <v>0</v>
      </c>
      <c r="DG27" s="6">
        <v>110508.77999999998</v>
      </c>
      <c r="DH27" s="6">
        <v>105579.27</v>
      </c>
      <c r="DI27" s="6">
        <v>14486.670000000002</v>
      </c>
      <c r="DJ27" s="6">
        <v>210.74000000000004</v>
      </c>
      <c r="DK27" s="6">
        <v>14275.930000000002</v>
      </c>
      <c r="DL27" s="6">
        <f t="shared" si="7"/>
        <v>184.27000000000007</v>
      </c>
      <c r="DM27" s="6">
        <f t="shared" si="8"/>
        <v>401336.78</v>
      </c>
      <c r="DN27" s="6">
        <f t="shared" si="9"/>
        <v>99230.500000000015</v>
      </c>
    </row>
    <row r="28" spans="1:118" x14ac:dyDescent="0.25">
      <c r="A28" s="6" t="s">
        <v>52</v>
      </c>
      <c r="B28" s="6">
        <f t="shared" si="0"/>
        <v>138248.39000000001</v>
      </c>
      <c r="C28" s="6">
        <f t="shared" si="0"/>
        <v>1799.6</v>
      </c>
      <c r="D28" s="6">
        <f t="shared" si="1"/>
        <v>136448.79</v>
      </c>
      <c r="E28" s="6">
        <f t="shared" si="2"/>
        <v>1731828.1599999992</v>
      </c>
      <c r="F28" s="6">
        <f t="shared" si="2"/>
        <v>0</v>
      </c>
      <c r="G28" s="6">
        <f t="shared" si="2"/>
        <v>-52737.819999999978</v>
      </c>
      <c r="H28" s="6">
        <f t="shared" si="2"/>
        <v>1679090.34</v>
      </c>
      <c r="I28" s="6">
        <f t="shared" si="3"/>
        <v>1108199.6244000001</v>
      </c>
      <c r="J28" s="6">
        <f t="shared" si="4"/>
        <v>335818.06800000003</v>
      </c>
      <c r="K28" s="6">
        <f t="shared" si="5"/>
        <v>235072.64760000003</v>
      </c>
      <c r="L28" s="6">
        <f t="shared" si="6"/>
        <v>1562811.28</v>
      </c>
      <c r="M28" s="6">
        <f t="shared" si="6"/>
        <v>260603.08000000007</v>
      </c>
      <c r="N28" s="6">
        <f t="shared" si="6"/>
        <v>7875.23</v>
      </c>
      <c r="O28" s="6">
        <f t="shared" si="6"/>
        <v>252727.85000000006</v>
      </c>
      <c r="P28" s="6">
        <v>544.55000000000007</v>
      </c>
      <c r="Q28" s="6">
        <v>0</v>
      </c>
      <c r="R28" s="6">
        <v>5155.9199999999992</v>
      </c>
      <c r="S28" s="6">
        <v>0</v>
      </c>
      <c r="T28" s="6">
        <v>0</v>
      </c>
      <c r="U28" s="6">
        <v>5155.9199999999992</v>
      </c>
      <c r="V28" s="6">
        <v>4776.3799999999983</v>
      </c>
      <c r="W28" s="6">
        <v>930.45000000000027</v>
      </c>
      <c r="X28" s="6">
        <v>6.3599999999999994</v>
      </c>
      <c r="Y28" s="6">
        <v>924.09000000000026</v>
      </c>
      <c r="Z28" s="6">
        <v>13507.03</v>
      </c>
      <c r="AA28" s="6">
        <v>787.81</v>
      </c>
      <c r="AB28" s="6">
        <v>150997.67999999982</v>
      </c>
      <c r="AC28" s="6">
        <v>0</v>
      </c>
      <c r="AD28" s="6">
        <v>0</v>
      </c>
      <c r="AE28" s="6">
        <v>150997.67999999982</v>
      </c>
      <c r="AF28" s="6">
        <v>141089.12999999998</v>
      </c>
      <c r="AG28" s="6">
        <v>23219.31</v>
      </c>
      <c r="AH28" s="6">
        <v>591.54000000000008</v>
      </c>
      <c r="AI28" s="6">
        <v>22627.77</v>
      </c>
      <c r="AJ28" s="6">
        <v>91190.300000000032</v>
      </c>
      <c r="AK28" s="6">
        <v>613.78</v>
      </c>
      <c r="AL28" s="6">
        <v>170809.08000000019</v>
      </c>
      <c r="AM28" s="6">
        <v>-10099.200000000001</v>
      </c>
      <c r="AN28" s="6">
        <v>105.59</v>
      </c>
      <c r="AO28" s="6">
        <v>160815.47000000018</v>
      </c>
      <c r="AP28" s="6">
        <v>222834.88000000009</v>
      </c>
      <c r="AQ28" s="6">
        <v>29641.539999999997</v>
      </c>
      <c r="AR28" s="6">
        <v>1084.43</v>
      </c>
      <c r="AS28" s="6">
        <v>28557.109999999997</v>
      </c>
      <c r="AT28" s="6">
        <v>243941.30000000002</v>
      </c>
      <c r="AU28" s="6">
        <v>0.04</v>
      </c>
      <c r="AV28" s="6">
        <v>480043.09999999969</v>
      </c>
      <c r="AW28" s="6">
        <v>0</v>
      </c>
      <c r="AX28" s="6">
        <v>0</v>
      </c>
      <c r="AY28" s="6">
        <v>480043.09999999969</v>
      </c>
      <c r="AZ28" s="6">
        <v>687935.34000000043</v>
      </c>
      <c r="BA28" s="6">
        <v>36049.409999999996</v>
      </c>
      <c r="BB28" s="6">
        <v>0.39</v>
      </c>
      <c r="BC28" s="6">
        <v>36049.019999999997</v>
      </c>
      <c r="BD28" s="6">
        <v>102346.75000000003</v>
      </c>
      <c r="BE28" s="6">
        <v>906.58999999999992</v>
      </c>
      <c r="BF28" s="6">
        <v>1333282.8399999994</v>
      </c>
      <c r="BG28" s="6">
        <v>0</v>
      </c>
      <c r="BH28" s="6">
        <v>-52737.819999999978</v>
      </c>
      <c r="BI28" s="6">
        <v>1280545.0200000003</v>
      </c>
      <c r="BJ28" s="6">
        <v>1189190.6700000002</v>
      </c>
      <c r="BK28" s="6">
        <v>199122.32000000007</v>
      </c>
      <c r="BL28" s="6">
        <v>6327.8099999999986</v>
      </c>
      <c r="BM28" s="6">
        <v>192794.51000000007</v>
      </c>
      <c r="BN28" s="6">
        <v>20996.869999999992</v>
      </c>
      <c r="BO28" s="6">
        <v>0</v>
      </c>
      <c r="BP28" s="6">
        <v>232854.24000000008</v>
      </c>
      <c r="BQ28" s="6">
        <v>0</v>
      </c>
      <c r="BR28" s="6">
        <v>0</v>
      </c>
      <c r="BS28" s="6">
        <v>232854.24000000008</v>
      </c>
      <c r="BT28" s="6">
        <v>218903.13999999998</v>
      </c>
      <c r="BU28" s="6">
        <v>35860.149999999994</v>
      </c>
      <c r="BV28" s="6">
        <v>912.18</v>
      </c>
      <c r="BW28" s="6">
        <v>34947.969999999994</v>
      </c>
      <c r="BX28" s="6">
        <v>853.18999999999971</v>
      </c>
      <c r="BY28" s="6">
        <v>105.2</v>
      </c>
      <c r="BZ28" s="6">
        <v>9537.4800000000032</v>
      </c>
      <c r="CA28" s="6">
        <v>0</v>
      </c>
      <c r="CB28" s="6">
        <v>0</v>
      </c>
      <c r="CC28" s="6">
        <v>9537.4800000000032</v>
      </c>
      <c r="CD28" s="6">
        <v>8851.9600000000046</v>
      </c>
      <c r="CE28" s="6">
        <v>1470.8500000000008</v>
      </c>
      <c r="CF28" s="6">
        <v>37.340000000000003</v>
      </c>
      <c r="CG28" s="6">
        <v>1433.5100000000009</v>
      </c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>
        <v>1925.3999999999999</v>
      </c>
      <c r="CS28" s="6">
        <v>1327.02</v>
      </c>
      <c r="CT28" s="6">
        <v>24423.719999999994</v>
      </c>
      <c r="CU28" s="6">
        <v>0</v>
      </c>
      <c r="CV28" s="6">
        <v>0</v>
      </c>
      <c r="CW28" s="6">
        <v>24423.719999999994</v>
      </c>
      <c r="CX28" s="6">
        <v>21459.259999999991</v>
      </c>
      <c r="CY28" s="6">
        <v>3659.3599999999997</v>
      </c>
      <c r="CZ28" s="6">
        <v>96.519999999999982</v>
      </c>
      <c r="DA28" s="6">
        <v>3562.8399999999997</v>
      </c>
      <c r="DB28" s="6">
        <v>8561.5400000000009</v>
      </c>
      <c r="DC28" s="6">
        <v>0</v>
      </c>
      <c r="DD28" s="6">
        <v>96670.679999999949</v>
      </c>
      <c r="DE28" s="6">
        <v>0</v>
      </c>
      <c r="DF28" s="6">
        <v>0</v>
      </c>
      <c r="DG28" s="6">
        <v>96670.679999999949</v>
      </c>
      <c r="DH28" s="6">
        <v>92127.81</v>
      </c>
      <c r="DI28" s="6">
        <v>13455.299999999997</v>
      </c>
      <c r="DJ28" s="6">
        <v>350.89</v>
      </c>
      <c r="DK28" s="6">
        <v>13104.409999999998</v>
      </c>
      <c r="DL28" s="6">
        <f t="shared" si="7"/>
        <v>105.59</v>
      </c>
      <c r="DM28" s="6">
        <f t="shared" si="8"/>
        <v>343079.32</v>
      </c>
      <c r="DN28" s="6">
        <f t="shared" si="9"/>
        <v>77710.539999999994</v>
      </c>
    </row>
    <row r="29" spans="1:118" x14ac:dyDescent="0.25">
      <c r="A29" s="6" t="s">
        <v>53</v>
      </c>
      <c r="B29" s="6">
        <f t="shared" si="0"/>
        <v>134768.98000000001</v>
      </c>
      <c r="C29" s="6">
        <f t="shared" si="0"/>
        <v>10561.39</v>
      </c>
      <c r="D29" s="6">
        <f t="shared" si="1"/>
        <v>124207.59000000001</v>
      </c>
      <c r="E29" s="6">
        <f t="shared" si="2"/>
        <v>1930469.1799999988</v>
      </c>
      <c r="F29" s="6">
        <f t="shared" si="2"/>
        <v>-9702.0000000000127</v>
      </c>
      <c r="G29" s="6">
        <f t="shared" si="2"/>
        <v>-27225.100000000013</v>
      </c>
      <c r="H29" s="6">
        <f t="shared" si="2"/>
        <v>1893542.0799999987</v>
      </c>
      <c r="I29" s="6">
        <f t="shared" si="3"/>
        <v>1249737.7727999992</v>
      </c>
      <c r="J29" s="6">
        <f t="shared" si="4"/>
        <v>378708.41599999974</v>
      </c>
      <c r="K29" s="6">
        <f t="shared" si="5"/>
        <v>265095.89119999984</v>
      </c>
      <c r="L29" s="6">
        <f t="shared" si="6"/>
        <v>1708388.63</v>
      </c>
      <c r="M29" s="6">
        <f t="shared" si="6"/>
        <v>328227.35000000003</v>
      </c>
      <c r="N29" s="6">
        <f t="shared" si="6"/>
        <v>18866.310000000001</v>
      </c>
      <c r="O29" s="6">
        <f t="shared" si="6"/>
        <v>309361.03999999998</v>
      </c>
      <c r="P29" s="6">
        <v>1262.51</v>
      </c>
      <c r="Q29" s="6">
        <v>24.810000000000002</v>
      </c>
      <c r="R29" s="6">
        <v>11933.459999999988</v>
      </c>
      <c r="S29" s="6">
        <v>-9702.0000000000127</v>
      </c>
      <c r="T29" s="6">
        <v>0</v>
      </c>
      <c r="U29" s="6">
        <v>2231.4600000000005</v>
      </c>
      <c r="V29" s="6">
        <v>5061.2599999999984</v>
      </c>
      <c r="W29" s="6">
        <v>4361.3499999999995</v>
      </c>
      <c r="X29" s="6">
        <v>5953.4500000000025</v>
      </c>
      <c r="Y29" s="6">
        <v>-1592.1000000000031</v>
      </c>
      <c r="Z29" s="6">
        <v>14107.810000000007</v>
      </c>
      <c r="AA29" s="6">
        <v>338.19</v>
      </c>
      <c r="AB29" s="6">
        <v>167776.19999999987</v>
      </c>
      <c r="AC29" s="6">
        <v>0</v>
      </c>
      <c r="AD29" s="6">
        <v>0</v>
      </c>
      <c r="AE29" s="6">
        <v>167776.19999999987</v>
      </c>
      <c r="AF29" s="6">
        <v>155020.74000000011</v>
      </c>
      <c r="AG29" s="6">
        <v>27672.080000000005</v>
      </c>
      <c r="AH29" s="6">
        <v>1146.9999999999998</v>
      </c>
      <c r="AI29" s="6">
        <v>26525.080000000005</v>
      </c>
      <c r="AJ29" s="6">
        <v>109188.41999999994</v>
      </c>
      <c r="AK29" s="6">
        <v>4798.7000000000007</v>
      </c>
      <c r="AL29" s="6">
        <v>209166.15</v>
      </c>
      <c r="AM29" s="6">
        <v>-18440.920000000006</v>
      </c>
      <c r="AN29" s="6">
        <v>-544.74000000000069</v>
      </c>
      <c r="AO29" s="6">
        <v>190180.48999999987</v>
      </c>
      <c r="AP29" s="6">
        <v>264202.07000000012</v>
      </c>
      <c r="AQ29" s="6">
        <v>33475.850000000006</v>
      </c>
      <c r="AR29" s="6">
        <v>3107.71</v>
      </c>
      <c r="AS29" s="6">
        <v>30368.140000000007</v>
      </c>
      <c r="AT29" s="6">
        <v>247770.13999999987</v>
      </c>
      <c r="AU29" s="6">
        <v>2928.1699999999996</v>
      </c>
      <c r="AV29" s="6">
        <v>533384.53999999957</v>
      </c>
      <c r="AW29" s="6">
        <v>0</v>
      </c>
      <c r="AX29" s="6">
        <v>0</v>
      </c>
      <c r="AY29" s="6">
        <v>533384.53999999957</v>
      </c>
      <c r="AZ29" s="6">
        <v>713266.01000000047</v>
      </c>
      <c r="BA29" s="6">
        <v>64980.389999999992</v>
      </c>
      <c r="BB29" s="6">
        <v>19.89</v>
      </c>
      <c r="BC29" s="6">
        <v>64960.499999999993</v>
      </c>
      <c r="BD29" s="6">
        <v>96751.589999999982</v>
      </c>
      <c r="BE29" s="6">
        <v>9651.58</v>
      </c>
      <c r="BF29" s="6">
        <v>1481433.4399999988</v>
      </c>
      <c r="BG29" s="6">
        <v>0</v>
      </c>
      <c r="BH29" s="6">
        <v>-27225.100000000013</v>
      </c>
      <c r="BI29" s="6">
        <v>1454208.3399999987</v>
      </c>
      <c r="BJ29" s="6">
        <v>1299459.5899999996</v>
      </c>
      <c r="BK29" s="6">
        <v>251773.18000000002</v>
      </c>
      <c r="BL29" s="6">
        <v>9924.4199999999983</v>
      </c>
      <c r="BM29" s="6">
        <v>241848.76</v>
      </c>
      <c r="BN29" s="6">
        <v>21756.060000000009</v>
      </c>
      <c r="BO29" s="6">
        <v>524.25999999999988</v>
      </c>
      <c r="BP29" s="6">
        <v>258729.71999999991</v>
      </c>
      <c r="BQ29" s="6">
        <v>0</v>
      </c>
      <c r="BR29" s="6">
        <v>0</v>
      </c>
      <c r="BS29" s="6">
        <v>258729.71999999991</v>
      </c>
      <c r="BT29" s="6">
        <v>239057.49999999991</v>
      </c>
      <c r="BU29" s="6">
        <v>42672.999999999985</v>
      </c>
      <c r="BV29" s="6">
        <v>1768.98</v>
      </c>
      <c r="BW29" s="6">
        <v>40904.019999999982</v>
      </c>
      <c r="BX29" s="6">
        <v>891.01000000000045</v>
      </c>
      <c r="BY29" s="6">
        <v>22.55</v>
      </c>
      <c r="BZ29" s="6">
        <v>10596.360000000004</v>
      </c>
      <c r="CA29" s="6">
        <v>0</v>
      </c>
      <c r="CB29" s="6">
        <v>0</v>
      </c>
      <c r="CC29" s="6">
        <v>10596.360000000004</v>
      </c>
      <c r="CD29" s="6">
        <v>9789.5399999999991</v>
      </c>
      <c r="CE29" s="6">
        <v>1747.7400000000007</v>
      </c>
      <c r="CF29" s="6">
        <v>72.459999999999994</v>
      </c>
      <c r="CG29" s="6">
        <v>1675.2800000000007</v>
      </c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>
        <v>9043.7600000000057</v>
      </c>
      <c r="DC29" s="6">
        <v>219.11000000000004</v>
      </c>
      <c r="DD29" s="6">
        <v>109501.2</v>
      </c>
      <c r="DE29" s="6">
        <v>-23128.989999999983</v>
      </c>
      <c r="DF29" s="6">
        <v>0</v>
      </c>
      <c r="DG29" s="6">
        <v>86372.210000000079</v>
      </c>
      <c r="DH29" s="6">
        <v>79780.109999999986</v>
      </c>
      <c r="DI29" s="6">
        <v>23855.71999999999</v>
      </c>
      <c r="DJ29" s="6">
        <v>8438.9699999999993</v>
      </c>
      <c r="DK29" s="6">
        <v>15416.749999999991</v>
      </c>
      <c r="DL29" s="6">
        <f t="shared" si="7"/>
        <v>-544.74000000000069</v>
      </c>
      <c r="DM29" s="6">
        <f t="shared" si="8"/>
        <v>358056.33999999985</v>
      </c>
      <c r="DN29" s="6">
        <f t="shared" si="9"/>
        <v>110745.38999999998</v>
      </c>
    </row>
    <row r="30" spans="1:118" x14ac:dyDescent="0.25">
      <c r="A30" s="6" t="s">
        <v>54</v>
      </c>
      <c r="B30" s="6">
        <f t="shared" si="0"/>
        <v>51868.290000000015</v>
      </c>
      <c r="C30" s="6">
        <f t="shared" si="0"/>
        <v>407.64</v>
      </c>
      <c r="D30" s="6">
        <f t="shared" si="1"/>
        <v>51460.650000000016</v>
      </c>
      <c r="E30" s="6">
        <f t="shared" si="2"/>
        <v>613224.28000000026</v>
      </c>
      <c r="F30" s="6">
        <f t="shared" si="2"/>
        <v>0</v>
      </c>
      <c r="G30" s="6">
        <f t="shared" si="2"/>
        <v>-6788.0500000000038</v>
      </c>
      <c r="H30" s="6">
        <f t="shared" si="2"/>
        <v>606436.23</v>
      </c>
      <c r="I30" s="6">
        <f t="shared" si="3"/>
        <v>400247.9118</v>
      </c>
      <c r="J30" s="6">
        <f t="shared" si="4"/>
        <v>121287.246</v>
      </c>
      <c r="K30" s="6">
        <f t="shared" si="5"/>
        <v>84901.07220000001</v>
      </c>
      <c r="L30" s="6">
        <f t="shared" si="6"/>
        <v>554191.12000000011</v>
      </c>
      <c r="M30" s="6">
        <f t="shared" si="6"/>
        <v>104654.70999999998</v>
      </c>
      <c r="N30" s="6">
        <f t="shared" si="6"/>
        <v>948.94999999999993</v>
      </c>
      <c r="O30" s="6">
        <f t="shared" si="6"/>
        <v>103705.75999999998</v>
      </c>
      <c r="P30" s="6">
        <v>592.94000000000017</v>
      </c>
      <c r="Q30" s="6">
        <v>0</v>
      </c>
      <c r="R30" s="6">
        <v>5987.5199999999977</v>
      </c>
      <c r="S30" s="6">
        <v>0</v>
      </c>
      <c r="T30" s="6">
        <v>0</v>
      </c>
      <c r="U30" s="6">
        <v>5987.5199999999977</v>
      </c>
      <c r="V30" s="6">
        <v>5738.2699999999986</v>
      </c>
      <c r="W30" s="6">
        <v>857.12999999999988</v>
      </c>
      <c r="X30" s="6">
        <v>14.94</v>
      </c>
      <c r="Y30" s="6">
        <v>842.18999999999983</v>
      </c>
      <c r="Z30" s="6">
        <v>6573.5000000000036</v>
      </c>
      <c r="AA30" s="6">
        <v>0</v>
      </c>
      <c r="AB30" s="6">
        <v>65903.39999999998</v>
      </c>
      <c r="AC30" s="6">
        <v>0</v>
      </c>
      <c r="AD30" s="6">
        <v>0</v>
      </c>
      <c r="AE30" s="6">
        <v>65903.39999999998</v>
      </c>
      <c r="AF30" s="6">
        <v>61695.740000000013</v>
      </c>
      <c r="AG30" s="6">
        <v>10874.859999999999</v>
      </c>
      <c r="AH30" s="6">
        <v>93.7</v>
      </c>
      <c r="AI30" s="6">
        <v>10781.159999999998</v>
      </c>
      <c r="AJ30" s="6">
        <v>57976.130000000034</v>
      </c>
      <c r="AK30" s="6">
        <v>526.64</v>
      </c>
      <c r="AL30" s="6">
        <v>98917.850000000093</v>
      </c>
      <c r="AM30" s="6">
        <v>-7559.4499999999989</v>
      </c>
      <c r="AN30" s="6">
        <v>-137.28000000000003</v>
      </c>
      <c r="AO30" s="6">
        <v>91221.120000000039</v>
      </c>
      <c r="AP30" s="6">
        <v>133901.34999999998</v>
      </c>
      <c r="AQ30" s="6">
        <v>14769.3</v>
      </c>
      <c r="AR30" s="6">
        <v>0.04</v>
      </c>
      <c r="AS30" s="6">
        <v>14769.259999999998</v>
      </c>
      <c r="AT30" s="6">
        <v>68282.039999999994</v>
      </c>
      <c r="AU30" s="6">
        <v>0</v>
      </c>
      <c r="AV30" s="6">
        <v>277582.63</v>
      </c>
      <c r="AW30" s="6">
        <v>844.77999999999975</v>
      </c>
      <c r="AX30" s="6">
        <v>0</v>
      </c>
      <c r="AY30" s="6">
        <v>278427.40999999997</v>
      </c>
      <c r="AZ30" s="6">
        <v>324815.30000000005</v>
      </c>
      <c r="BA30" s="6">
        <v>21894.15</v>
      </c>
      <c r="BB30" s="6">
        <v>0</v>
      </c>
      <c r="BC30" s="6">
        <v>21894.15</v>
      </c>
      <c r="BD30" s="6">
        <v>44286.700000000012</v>
      </c>
      <c r="BE30" s="6">
        <v>407.64</v>
      </c>
      <c r="BF30" s="6">
        <v>537170.92000000027</v>
      </c>
      <c r="BG30" s="6">
        <v>0</v>
      </c>
      <c r="BH30" s="6">
        <v>-6788.0500000000038</v>
      </c>
      <c r="BI30" s="6">
        <v>530382.87000000011</v>
      </c>
      <c r="BJ30" s="6">
        <v>482860.4200000001</v>
      </c>
      <c r="BK30" s="6">
        <v>92235.9</v>
      </c>
      <c r="BL30" s="6">
        <v>834.39</v>
      </c>
      <c r="BM30" s="6">
        <v>91401.51</v>
      </c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>
        <v>415.15000000000009</v>
      </c>
      <c r="BY30" s="6">
        <v>0</v>
      </c>
      <c r="BZ30" s="6">
        <v>4162.4400000000023</v>
      </c>
      <c r="CA30" s="6">
        <v>0</v>
      </c>
      <c r="CB30" s="6">
        <v>0</v>
      </c>
      <c r="CC30" s="6">
        <v>4162.4400000000023</v>
      </c>
      <c r="CD30" s="6">
        <v>3896.6900000000014</v>
      </c>
      <c r="CE30" s="6">
        <v>686.8199999999996</v>
      </c>
      <c r="CF30" s="6">
        <v>5.919999999999999</v>
      </c>
      <c r="CG30" s="6">
        <v>680.89999999999964</v>
      </c>
      <c r="CH30" s="6">
        <v>4186.3999999999987</v>
      </c>
      <c r="CI30" s="6">
        <v>0</v>
      </c>
      <c r="CJ30" s="6">
        <v>41970.840000000004</v>
      </c>
      <c r="CK30" s="6">
        <v>0</v>
      </c>
      <c r="CL30" s="6">
        <v>0</v>
      </c>
      <c r="CM30" s="6">
        <v>41970.840000000004</v>
      </c>
      <c r="CN30" s="6">
        <v>39291.230000000003</v>
      </c>
      <c r="CO30" s="6">
        <v>6925.6800000000012</v>
      </c>
      <c r="CP30" s="6">
        <v>59.67</v>
      </c>
      <c r="CQ30" s="6">
        <v>6866.0100000000011</v>
      </c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>
        <v>3602.98</v>
      </c>
      <c r="DC30" s="6">
        <v>0</v>
      </c>
      <c r="DD30" s="6">
        <v>37689.119999999995</v>
      </c>
      <c r="DE30" s="6">
        <v>0</v>
      </c>
      <c r="DF30" s="6">
        <v>0</v>
      </c>
      <c r="DG30" s="6">
        <v>37689.119999999995</v>
      </c>
      <c r="DH30" s="6">
        <v>35710.55999999999</v>
      </c>
      <c r="DI30" s="6">
        <v>5630.2100000000028</v>
      </c>
      <c r="DJ30" s="6">
        <v>48.669999999999995</v>
      </c>
      <c r="DK30" s="6">
        <v>5581.5400000000027</v>
      </c>
      <c r="DL30" s="6">
        <f t="shared" si="7"/>
        <v>-137.28000000000003</v>
      </c>
      <c r="DM30" s="6">
        <f t="shared" si="8"/>
        <v>129334.51000000002</v>
      </c>
      <c r="DN30" s="6">
        <f t="shared" si="9"/>
        <v>42244.950000000004</v>
      </c>
    </row>
    <row r="31" spans="1:118" x14ac:dyDescent="0.25">
      <c r="A31" s="6" t="s">
        <v>55</v>
      </c>
      <c r="B31" s="6">
        <f t="shared" si="0"/>
        <v>61442.119999999988</v>
      </c>
      <c r="C31" s="6">
        <f t="shared" si="0"/>
        <v>2738.37</v>
      </c>
      <c r="D31" s="6">
        <f t="shared" si="1"/>
        <v>58703.749999999985</v>
      </c>
      <c r="E31" s="6">
        <f t="shared" si="2"/>
        <v>649800.0199999999</v>
      </c>
      <c r="F31" s="6">
        <f t="shared" si="2"/>
        <v>156.93</v>
      </c>
      <c r="G31" s="6">
        <f t="shared" si="2"/>
        <v>-2452.7400000000002</v>
      </c>
      <c r="H31" s="6">
        <f t="shared" si="2"/>
        <v>647504.2100000002</v>
      </c>
      <c r="I31" s="6">
        <f t="shared" si="3"/>
        <v>427352.77860000014</v>
      </c>
      <c r="J31" s="6">
        <f t="shared" si="4"/>
        <v>129500.84200000005</v>
      </c>
      <c r="K31" s="6">
        <f t="shared" si="5"/>
        <v>90650.589400000041</v>
      </c>
      <c r="L31" s="6">
        <f t="shared" si="6"/>
        <v>584991.03000000014</v>
      </c>
      <c r="M31" s="6">
        <f t="shared" si="6"/>
        <v>129962.74</v>
      </c>
      <c r="N31" s="6">
        <f t="shared" si="6"/>
        <v>8745.81</v>
      </c>
      <c r="O31" s="6">
        <f t="shared" si="6"/>
        <v>121216.93000000001</v>
      </c>
      <c r="P31" s="6">
        <v>742.63000000000034</v>
      </c>
      <c r="Q31" s="6">
        <v>12.23</v>
      </c>
      <c r="R31" s="6">
        <v>5668.7399999999989</v>
      </c>
      <c r="S31" s="6">
        <v>156.93</v>
      </c>
      <c r="T31" s="6">
        <v>0</v>
      </c>
      <c r="U31" s="6">
        <v>5825.6699999999983</v>
      </c>
      <c r="V31" s="6">
        <v>4944.54</v>
      </c>
      <c r="W31" s="6">
        <v>1729.03</v>
      </c>
      <c r="X31" s="6">
        <v>117.49999999999999</v>
      </c>
      <c r="Y31" s="6">
        <v>1611.53</v>
      </c>
      <c r="Z31" s="6">
        <v>7545.77</v>
      </c>
      <c r="AA31" s="6">
        <v>274.06</v>
      </c>
      <c r="AB31" s="6">
        <v>72718.320000000007</v>
      </c>
      <c r="AC31" s="6">
        <v>0</v>
      </c>
      <c r="AD31" s="6">
        <v>0</v>
      </c>
      <c r="AE31" s="6">
        <v>72718.320000000007</v>
      </c>
      <c r="AF31" s="6">
        <v>64263.540000000008</v>
      </c>
      <c r="AG31" s="6">
        <v>16898.060000000001</v>
      </c>
      <c r="AH31" s="6">
        <v>1171.5700000000002</v>
      </c>
      <c r="AI31" s="6">
        <v>15726.490000000002</v>
      </c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>
        <v>143108.41000000006</v>
      </c>
      <c r="AU31" s="6">
        <v>0</v>
      </c>
      <c r="AV31" s="6">
        <v>272563.81999999989</v>
      </c>
      <c r="AW31" s="6">
        <v>-80544</v>
      </c>
      <c r="AX31" s="6">
        <v>0</v>
      </c>
      <c r="AY31" s="6">
        <v>192019.81999999995</v>
      </c>
      <c r="AZ31" s="6">
        <v>281359.39999999997</v>
      </c>
      <c r="BA31" s="6">
        <v>55101.340000000004</v>
      </c>
      <c r="BB31" s="6">
        <v>1332.51</v>
      </c>
      <c r="BC31" s="6">
        <v>53768.83</v>
      </c>
      <c r="BD31" s="6">
        <v>52677.159999999989</v>
      </c>
      <c r="BE31" s="6">
        <v>2434.62</v>
      </c>
      <c r="BF31" s="6">
        <v>566820.07999999984</v>
      </c>
      <c r="BG31" s="6">
        <v>0</v>
      </c>
      <c r="BH31" s="6">
        <v>-2452.7400000000002</v>
      </c>
      <c r="BI31" s="6">
        <v>564367.3400000002</v>
      </c>
      <c r="BJ31" s="6">
        <v>511745.14000000007</v>
      </c>
      <c r="BK31" s="6">
        <v>110247.46</v>
      </c>
      <c r="BL31" s="6">
        <v>7382.7199999999993</v>
      </c>
      <c r="BM31" s="6">
        <v>102864.74</v>
      </c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>
        <v>476.56000000000012</v>
      </c>
      <c r="BY31" s="6">
        <v>17.46</v>
      </c>
      <c r="BZ31" s="6">
        <v>4592.88</v>
      </c>
      <c r="CA31" s="6">
        <v>0</v>
      </c>
      <c r="CB31" s="6">
        <v>0</v>
      </c>
      <c r="CC31" s="6">
        <v>4592.88</v>
      </c>
      <c r="CD31" s="6">
        <v>4037.8100000000004</v>
      </c>
      <c r="CE31" s="6">
        <v>1088.19</v>
      </c>
      <c r="CF31" s="6">
        <v>74.02</v>
      </c>
      <c r="CG31" s="6">
        <v>1014.1700000000001</v>
      </c>
      <c r="CH31" s="6">
        <v>3971.4200000000005</v>
      </c>
      <c r="CI31" s="6">
        <v>221.04999999999998</v>
      </c>
      <c r="CJ31" s="6">
        <v>37218</v>
      </c>
      <c r="CK31" s="6">
        <v>0</v>
      </c>
      <c r="CL31" s="6">
        <v>0</v>
      </c>
      <c r="CM31" s="6">
        <v>37218</v>
      </c>
      <c r="CN31" s="6">
        <v>32660.3</v>
      </c>
      <c r="CO31" s="6">
        <v>8825.4100000000017</v>
      </c>
      <c r="CP31" s="6">
        <v>517.34</v>
      </c>
      <c r="CQ31" s="6">
        <v>8308.0700000000015</v>
      </c>
      <c r="CR31" s="6">
        <v>1440.0600000000006</v>
      </c>
      <c r="CS31" s="6">
        <v>57.980000000000004</v>
      </c>
      <c r="CT31" s="6">
        <v>18872.400000000001</v>
      </c>
      <c r="CU31" s="6">
        <v>0</v>
      </c>
      <c r="CV31" s="6">
        <v>0</v>
      </c>
      <c r="CW31" s="6">
        <v>18872.400000000001</v>
      </c>
      <c r="CX31" s="6">
        <v>16334.969999999998</v>
      </c>
      <c r="CY31" s="6">
        <v>4185.8900000000003</v>
      </c>
      <c r="CZ31" s="6">
        <v>266.38</v>
      </c>
      <c r="DA31" s="6">
        <v>3919.51</v>
      </c>
      <c r="DB31" s="6">
        <v>3397.87</v>
      </c>
      <c r="DC31" s="6">
        <v>121.57</v>
      </c>
      <c r="DD31" s="6">
        <v>34165.739999999991</v>
      </c>
      <c r="DE31" s="6">
        <v>0</v>
      </c>
      <c r="DF31" s="6">
        <v>0</v>
      </c>
      <c r="DG31" s="6">
        <v>34165.739999999991</v>
      </c>
      <c r="DH31" s="6">
        <v>30417.85</v>
      </c>
      <c r="DI31" s="6">
        <v>7503.8499999999995</v>
      </c>
      <c r="DJ31" s="6">
        <v>479.65999999999997</v>
      </c>
      <c r="DK31" s="6">
        <v>7024.19</v>
      </c>
      <c r="DL31" s="6">
        <f t="shared" si="7"/>
        <v>0</v>
      </c>
      <c r="DM31" s="6">
        <f t="shared" si="8"/>
        <v>146384.71000000005</v>
      </c>
      <c r="DN31" s="6">
        <f t="shared" si="9"/>
        <v>60793.020000000004</v>
      </c>
    </row>
    <row r="32" spans="1:118" x14ac:dyDescent="0.25">
      <c r="A32" s="6" t="s">
        <v>56</v>
      </c>
      <c r="B32" s="6">
        <f t="shared" si="0"/>
        <v>40590.869999999995</v>
      </c>
      <c r="C32" s="6">
        <f t="shared" si="0"/>
        <v>1841.9499999999998</v>
      </c>
      <c r="D32" s="6">
        <f t="shared" si="1"/>
        <v>38748.92</v>
      </c>
      <c r="E32" s="6">
        <f t="shared" si="2"/>
        <v>598483.14999999991</v>
      </c>
      <c r="F32" s="6">
        <f t="shared" si="2"/>
        <v>0</v>
      </c>
      <c r="G32" s="6">
        <f t="shared" si="2"/>
        <v>-38728.970000000016</v>
      </c>
      <c r="H32" s="6">
        <f t="shared" si="2"/>
        <v>559754.18000000017</v>
      </c>
      <c r="I32" s="6">
        <f t="shared" si="3"/>
        <v>369437.75880000013</v>
      </c>
      <c r="J32" s="6">
        <f t="shared" si="4"/>
        <v>111950.83600000004</v>
      </c>
      <c r="K32" s="6">
        <f t="shared" si="5"/>
        <v>78365.58520000003</v>
      </c>
      <c r="L32" s="6">
        <f t="shared" si="6"/>
        <v>497969.70999999996</v>
      </c>
      <c r="M32" s="6">
        <f t="shared" si="6"/>
        <v>107256.20999999999</v>
      </c>
      <c r="N32" s="6">
        <f t="shared" si="6"/>
        <v>6722.82</v>
      </c>
      <c r="O32" s="6">
        <f t="shared" si="6"/>
        <v>100533.39</v>
      </c>
      <c r="P32" s="6">
        <v>656.62</v>
      </c>
      <c r="Q32" s="6">
        <v>9.89</v>
      </c>
      <c r="R32" s="6">
        <v>6583.9499999999971</v>
      </c>
      <c r="S32" s="6">
        <v>0</v>
      </c>
      <c r="T32" s="6">
        <v>0</v>
      </c>
      <c r="U32" s="6">
        <v>6583.9499999999971</v>
      </c>
      <c r="V32" s="6">
        <v>6076.81</v>
      </c>
      <c r="W32" s="6">
        <v>1253.3500000000001</v>
      </c>
      <c r="X32" s="6">
        <v>99.47999999999999</v>
      </c>
      <c r="Y32" s="6">
        <v>1153.8700000000001</v>
      </c>
      <c r="Z32" s="6">
        <v>5545.2199999999975</v>
      </c>
      <c r="AA32" s="6">
        <v>84.81</v>
      </c>
      <c r="AB32" s="6">
        <v>66821.720000000016</v>
      </c>
      <c r="AC32" s="6">
        <v>0</v>
      </c>
      <c r="AD32" s="6">
        <v>0</v>
      </c>
      <c r="AE32" s="6">
        <v>66821.720000000016</v>
      </c>
      <c r="AF32" s="6">
        <v>60822.840000000011</v>
      </c>
      <c r="AG32" s="6">
        <v>12137.780000000002</v>
      </c>
      <c r="AH32" s="6">
        <v>678.49</v>
      </c>
      <c r="AI32" s="6">
        <v>11459.290000000003</v>
      </c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>
        <v>95144.66</v>
      </c>
      <c r="AU32" s="6">
        <v>832.82999999999993</v>
      </c>
      <c r="AV32" s="6">
        <v>212445.54</v>
      </c>
      <c r="AW32" s="6">
        <v>856.6500000000002</v>
      </c>
      <c r="AX32" s="6">
        <v>0</v>
      </c>
      <c r="AY32" s="6">
        <v>213302.19</v>
      </c>
      <c r="AZ32" s="6">
        <v>278709.43</v>
      </c>
      <c r="BA32" s="6">
        <v>28904.589999999997</v>
      </c>
      <c r="BB32" s="6">
        <v>0</v>
      </c>
      <c r="BC32" s="6">
        <v>28904.589999999997</v>
      </c>
      <c r="BD32" s="6">
        <v>34038.879999999997</v>
      </c>
      <c r="BE32" s="6">
        <v>1741.6999999999998</v>
      </c>
      <c r="BF32" s="6">
        <v>520857.31999999989</v>
      </c>
      <c r="BG32" s="6">
        <v>0</v>
      </c>
      <c r="BH32" s="6">
        <v>-38728.970000000016</v>
      </c>
      <c r="BI32" s="6">
        <v>482128.35000000009</v>
      </c>
      <c r="BJ32" s="6">
        <v>427229.07999999996</v>
      </c>
      <c r="BK32" s="6">
        <v>93098.43</v>
      </c>
      <c r="BL32" s="6">
        <v>5901.98</v>
      </c>
      <c r="BM32" s="6">
        <v>87196.45</v>
      </c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>
        <v>350.14999999999992</v>
      </c>
      <c r="BY32" s="6">
        <v>5.5500000000000007</v>
      </c>
      <c r="BZ32" s="6">
        <v>4220.1600000000008</v>
      </c>
      <c r="CA32" s="6">
        <v>0</v>
      </c>
      <c r="CB32" s="6">
        <v>0</v>
      </c>
      <c r="CC32" s="6">
        <v>4220.1600000000008</v>
      </c>
      <c r="CD32" s="6">
        <v>3840.9800000000005</v>
      </c>
      <c r="CE32" s="6">
        <v>766.65000000000009</v>
      </c>
      <c r="CF32" s="6">
        <v>42.87</v>
      </c>
      <c r="CG32" s="6">
        <v>723.78000000000009</v>
      </c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>
        <v>1841.9399999999998</v>
      </c>
      <c r="CS32" s="6">
        <v>0</v>
      </c>
      <c r="CT32" s="6">
        <v>26378.999999999996</v>
      </c>
      <c r="CU32" s="6">
        <v>0</v>
      </c>
      <c r="CV32" s="6">
        <v>0</v>
      </c>
      <c r="CW32" s="6">
        <v>26378.999999999996</v>
      </c>
      <c r="CX32" s="6">
        <v>23927.869999999992</v>
      </c>
      <c r="CY32" s="6">
        <v>4560.8899999999994</v>
      </c>
      <c r="CZ32" s="6">
        <v>267.82</v>
      </c>
      <c r="DA32" s="6">
        <v>4293.07</v>
      </c>
      <c r="DB32" s="6">
        <v>3038.7300000000005</v>
      </c>
      <c r="DC32" s="6">
        <v>46.650000000000006</v>
      </c>
      <c r="DD32" s="6">
        <v>38204.94000000001</v>
      </c>
      <c r="DE32" s="6">
        <v>0</v>
      </c>
      <c r="DF32" s="6">
        <v>0</v>
      </c>
      <c r="DG32" s="6">
        <v>38204.94000000001</v>
      </c>
      <c r="DH32" s="6">
        <v>35218.42</v>
      </c>
      <c r="DI32" s="6">
        <v>6308.2700000000013</v>
      </c>
      <c r="DJ32" s="6">
        <v>329.67</v>
      </c>
      <c r="DK32" s="6">
        <v>5978.6000000000013</v>
      </c>
      <c r="DL32" s="6">
        <f t="shared" si="7"/>
        <v>0</v>
      </c>
      <c r="DM32" s="6">
        <f t="shared" si="8"/>
        <v>97303.91</v>
      </c>
      <c r="DN32" s="6">
        <f t="shared" si="9"/>
        <v>34883.189999999995</v>
      </c>
    </row>
    <row r="33" spans="1:118" x14ac:dyDescent="0.25">
      <c r="A33" s="6" t="s">
        <v>57</v>
      </c>
      <c r="B33" s="6">
        <f t="shared" si="0"/>
        <v>37638.519999999997</v>
      </c>
      <c r="C33" s="6">
        <f t="shared" si="0"/>
        <v>1960.0200000000002</v>
      </c>
      <c r="D33" s="6">
        <f t="shared" si="1"/>
        <v>35678.5</v>
      </c>
      <c r="E33" s="6">
        <f t="shared" si="2"/>
        <v>654870.20999999973</v>
      </c>
      <c r="F33" s="6">
        <f t="shared" si="2"/>
        <v>0</v>
      </c>
      <c r="G33" s="6">
        <f t="shared" si="2"/>
        <v>-2477.2699999999986</v>
      </c>
      <c r="H33" s="6">
        <f t="shared" si="2"/>
        <v>652392.94000000018</v>
      </c>
      <c r="I33" s="6">
        <f t="shared" si="3"/>
        <v>430579.34040000016</v>
      </c>
      <c r="J33" s="6">
        <f t="shared" si="4"/>
        <v>130478.58800000005</v>
      </c>
      <c r="K33" s="6">
        <f t="shared" si="5"/>
        <v>91335.011600000027</v>
      </c>
      <c r="L33" s="6">
        <f t="shared" si="6"/>
        <v>593243.78000000026</v>
      </c>
      <c r="M33" s="6">
        <f t="shared" si="6"/>
        <v>95495.540000000008</v>
      </c>
      <c r="N33" s="6">
        <f t="shared" si="6"/>
        <v>667.88</v>
      </c>
      <c r="O33" s="6">
        <f t="shared" si="6"/>
        <v>94827.660000000018</v>
      </c>
      <c r="P33" s="6">
        <v>285.67000000000007</v>
      </c>
      <c r="Q33" s="6">
        <v>0.09</v>
      </c>
      <c r="R33" s="6">
        <v>4296.6000000000013</v>
      </c>
      <c r="S33" s="6">
        <v>0</v>
      </c>
      <c r="T33" s="6">
        <v>0</v>
      </c>
      <c r="U33" s="6">
        <v>4296.6000000000013</v>
      </c>
      <c r="V33" s="6">
        <v>4006.4100000000003</v>
      </c>
      <c r="W33" s="6">
        <v>581.37000000000012</v>
      </c>
      <c r="X33" s="6">
        <v>5.6</v>
      </c>
      <c r="Y33" s="6">
        <v>575.7700000000001</v>
      </c>
      <c r="Z33" s="6">
        <v>5331.1200000000035</v>
      </c>
      <c r="AA33" s="6">
        <v>13.33</v>
      </c>
      <c r="AB33" s="6">
        <v>73445.63999999997</v>
      </c>
      <c r="AC33" s="6">
        <v>0</v>
      </c>
      <c r="AD33" s="6">
        <v>0</v>
      </c>
      <c r="AE33" s="6">
        <v>73445.63999999997</v>
      </c>
      <c r="AF33" s="6">
        <v>68531.820000000036</v>
      </c>
      <c r="AG33" s="6">
        <v>10300.249999999998</v>
      </c>
      <c r="AH33" s="6">
        <v>68.64</v>
      </c>
      <c r="AI33" s="6">
        <v>10231.609999999999</v>
      </c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>
        <v>94770.43</v>
      </c>
      <c r="AU33" s="6">
        <v>250.52999999999997</v>
      </c>
      <c r="AV33" s="6">
        <v>233494.33999999997</v>
      </c>
      <c r="AW33" s="6">
        <v>0</v>
      </c>
      <c r="AX33" s="6">
        <v>0</v>
      </c>
      <c r="AY33" s="6">
        <v>233494.33999999997</v>
      </c>
      <c r="AZ33" s="6">
        <v>304571.24000000011</v>
      </c>
      <c r="BA33" s="6">
        <v>23443</v>
      </c>
      <c r="BB33" s="6">
        <v>0</v>
      </c>
      <c r="BC33" s="6">
        <v>23443</v>
      </c>
      <c r="BD33" s="6">
        <v>31684.559999999994</v>
      </c>
      <c r="BE33" s="6">
        <v>1946.17</v>
      </c>
      <c r="BF33" s="6">
        <v>572489.47999999975</v>
      </c>
      <c r="BG33" s="6">
        <v>0</v>
      </c>
      <c r="BH33" s="6">
        <v>-2477.2699999999986</v>
      </c>
      <c r="BI33" s="6">
        <v>570012.2100000002</v>
      </c>
      <c r="BJ33" s="6">
        <v>516376.59000000032</v>
      </c>
      <c r="BK33" s="6">
        <v>83963.310000000012</v>
      </c>
      <c r="BL33" s="6">
        <v>589.29999999999995</v>
      </c>
      <c r="BM33" s="6">
        <v>83374.010000000009</v>
      </c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>
        <v>337.16999999999996</v>
      </c>
      <c r="BY33" s="6">
        <v>0.43</v>
      </c>
      <c r="BZ33" s="6">
        <v>4638.4899999999989</v>
      </c>
      <c r="CA33" s="6">
        <v>0</v>
      </c>
      <c r="CB33" s="6">
        <v>0</v>
      </c>
      <c r="CC33" s="6">
        <v>4638.4899999999989</v>
      </c>
      <c r="CD33" s="6">
        <v>4328.96</v>
      </c>
      <c r="CE33" s="6">
        <v>650.61</v>
      </c>
      <c r="CF33" s="6">
        <v>4.34</v>
      </c>
      <c r="CG33" s="6">
        <v>646.27</v>
      </c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>
        <v>1619.4</v>
      </c>
      <c r="CS33" s="6">
        <v>3.8200000000000003</v>
      </c>
      <c r="CT33" s="6">
        <v>24353.879999999997</v>
      </c>
      <c r="CU33" s="6">
        <v>0</v>
      </c>
      <c r="CV33" s="6">
        <v>0</v>
      </c>
      <c r="CW33" s="6">
        <v>24353.879999999997</v>
      </c>
      <c r="CX33" s="6">
        <v>22699.489999999998</v>
      </c>
      <c r="CY33" s="6">
        <v>3292.7299999999991</v>
      </c>
      <c r="CZ33" s="6">
        <v>22.759999999999998</v>
      </c>
      <c r="DA33" s="6">
        <v>3269.9699999999989</v>
      </c>
      <c r="DB33" s="6">
        <v>2298.62</v>
      </c>
      <c r="DC33" s="6">
        <v>6.4300000000000006</v>
      </c>
      <c r="DD33" s="6">
        <v>32535.290000000005</v>
      </c>
      <c r="DE33" s="6">
        <v>0</v>
      </c>
      <c r="DF33" s="6">
        <v>0</v>
      </c>
      <c r="DG33" s="6">
        <v>32535.290000000005</v>
      </c>
      <c r="DH33" s="6">
        <v>30719.4</v>
      </c>
      <c r="DI33" s="6">
        <v>4133.92</v>
      </c>
      <c r="DJ33" s="6">
        <v>25.840000000000003</v>
      </c>
      <c r="DK33" s="6">
        <v>4108.08</v>
      </c>
      <c r="DL33" s="6">
        <f t="shared" si="7"/>
        <v>0</v>
      </c>
      <c r="DM33" s="6">
        <f t="shared" si="8"/>
        <v>96812.09</v>
      </c>
      <c r="DN33" s="6">
        <f t="shared" si="9"/>
        <v>27551.08</v>
      </c>
    </row>
    <row r="34" spans="1:118" x14ac:dyDescent="0.25">
      <c r="A34" s="6" t="s">
        <v>58</v>
      </c>
      <c r="B34" s="6">
        <f t="shared" si="0"/>
        <v>48324.679999999986</v>
      </c>
      <c r="C34" s="6">
        <f t="shared" si="0"/>
        <v>2777.74</v>
      </c>
      <c r="D34" s="6">
        <f t="shared" si="1"/>
        <v>45546.939999999988</v>
      </c>
      <c r="E34" s="6">
        <f t="shared" si="2"/>
        <v>645494.50000000023</v>
      </c>
      <c r="F34" s="6">
        <f t="shared" si="2"/>
        <v>0</v>
      </c>
      <c r="G34" s="6">
        <f t="shared" si="2"/>
        <v>-10162.380000000001</v>
      </c>
      <c r="H34" s="6">
        <f t="shared" si="2"/>
        <v>635332.12</v>
      </c>
      <c r="I34" s="6">
        <f t="shared" si="3"/>
        <v>419319.19920000003</v>
      </c>
      <c r="J34" s="6">
        <f t="shared" si="4"/>
        <v>127066.424</v>
      </c>
      <c r="K34" s="6">
        <f t="shared" si="5"/>
        <v>88946.496800000008</v>
      </c>
      <c r="L34" s="6">
        <f t="shared" si="6"/>
        <v>579611.51</v>
      </c>
      <c r="M34" s="6">
        <f t="shared" si="6"/>
        <v>105599.18999999999</v>
      </c>
      <c r="N34" s="6">
        <f t="shared" si="6"/>
        <v>4331.6399999999994</v>
      </c>
      <c r="O34" s="6">
        <f t="shared" si="6"/>
        <v>101267.54999999999</v>
      </c>
      <c r="P34" s="6">
        <v>605.94999999999993</v>
      </c>
      <c r="Q34" s="6">
        <v>24.55</v>
      </c>
      <c r="R34" s="6">
        <v>5862.7799999999988</v>
      </c>
      <c r="S34" s="6">
        <v>0</v>
      </c>
      <c r="T34" s="6">
        <v>0</v>
      </c>
      <c r="U34" s="6">
        <v>5862.7799999999988</v>
      </c>
      <c r="V34" s="6">
        <v>5335.079999999999</v>
      </c>
      <c r="W34" s="6">
        <v>1146.3300000000002</v>
      </c>
      <c r="X34" s="6">
        <v>37.229999999999997</v>
      </c>
      <c r="Y34" s="6">
        <v>1109.1000000000001</v>
      </c>
      <c r="Z34" s="6">
        <v>5924.75</v>
      </c>
      <c r="AA34" s="6">
        <v>246.72</v>
      </c>
      <c r="AB34" s="6">
        <v>72210.449999999983</v>
      </c>
      <c r="AC34" s="6">
        <v>0</v>
      </c>
      <c r="AD34" s="6">
        <v>0</v>
      </c>
      <c r="AE34" s="6">
        <v>72210.449999999983</v>
      </c>
      <c r="AF34" s="6">
        <v>66946.409999999989</v>
      </c>
      <c r="AG34" s="6">
        <v>11425.120000000003</v>
      </c>
      <c r="AH34" s="6">
        <v>483.05000000000007</v>
      </c>
      <c r="AI34" s="6">
        <v>10942.070000000003</v>
      </c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>
        <v>53772.899999999994</v>
      </c>
      <c r="AU34" s="6">
        <v>219.94</v>
      </c>
      <c r="AV34" s="6">
        <v>325056.70999999996</v>
      </c>
      <c r="AW34" s="6">
        <v>0</v>
      </c>
      <c r="AX34" s="6">
        <v>0</v>
      </c>
      <c r="AY34" s="6">
        <v>325056.70999999996</v>
      </c>
      <c r="AZ34" s="6">
        <v>356034.72999999986</v>
      </c>
      <c r="BA34" s="6">
        <v>22574.940000000002</v>
      </c>
      <c r="BB34" s="6">
        <v>0</v>
      </c>
      <c r="BC34" s="6">
        <v>22574.940000000002</v>
      </c>
      <c r="BD34" s="6">
        <v>41419.789999999986</v>
      </c>
      <c r="BE34" s="6">
        <v>2490.91</v>
      </c>
      <c r="BF34" s="6">
        <v>562860.49000000022</v>
      </c>
      <c r="BG34" s="6">
        <v>0</v>
      </c>
      <c r="BH34" s="6">
        <v>-10162.380000000001</v>
      </c>
      <c r="BI34" s="6">
        <v>552698.11</v>
      </c>
      <c r="BJ34" s="6">
        <v>503101.73999999993</v>
      </c>
      <c r="BK34" s="6">
        <v>92306.079999999987</v>
      </c>
      <c r="BL34" s="6">
        <v>3780.83</v>
      </c>
      <c r="BM34" s="6">
        <v>88525.249999999985</v>
      </c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>
        <v>374.19000000000011</v>
      </c>
      <c r="BY34" s="6">
        <v>15.559999999999999</v>
      </c>
      <c r="BZ34" s="6">
        <v>4560.7799999999979</v>
      </c>
      <c r="CA34" s="6">
        <v>0</v>
      </c>
      <c r="CB34" s="6">
        <v>0</v>
      </c>
      <c r="CC34" s="6">
        <v>4560.7799999999979</v>
      </c>
      <c r="CD34" s="6">
        <v>4228.28</v>
      </c>
      <c r="CE34" s="6">
        <v>721.66000000000008</v>
      </c>
      <c r="CF34" s="6">
        <v>30.53</v>
      </c>
      <c r="CG34" s="6">
        <v>691.13000000000011</v>
      </c>
      <c r="CH34" s="6">
        <v>3287.4399999999996</v>
      </c>
      <c r="CI34" s="6">
        <v>0</v>
      </c>
      <c r="CJ34" s="6">
        <v>55109.879999999968</v>
      </c>
      <c r="CK34" s="6">
        <v>0</v>
      </c>
      <c r="CL34" s="6">
        <v>0</v>
      </c>
      <c r="CM34" s="6">
        <v>55109.879999999968</v>
      </c>
      <c r="CN34" s="6">
        <v>50376.700000000019</v>
      </c>
      <c r="CO34" s="6">
        <v>8389.26</v>
      </c>
      <c r="CP34" s="6">
        <v>368.64</v>
      </c>
      <c r="CQ34" s="6">
        <v>8020.62</v>
      </c>
      <c r="CR34" s="6">
        <v>2027.049999999999</v>
      </c>
      <c r="CS34" s="6">
        <v>84.47</v>
      </c>
      <c r="CT34" s="6">
        <v>24705.479999999989</v>
      </c>
      <c r="CU34" s="6">
        <v>0</v>
      </c>
      <c r="CV34" s="6">
        <v>0</v>
      </c>
      <c r="CW34" s="6">
        <v>24705.479999999989</v>
      </c>
      <c r="CX34" s="6">
        <v>22904.449999999997</v>
      </c>
      <c r="CY34" s="6">
        <v>3908.8599999999992</v>
      </c>
      <c r="CZ34" s="6">
        <v>165.25</v>
      </c>
      <c r="DA34" s="6">
        <v>3743.6099999999992</v>
      </c>
      <c r="DB34" s="6">
        <v>3414.4999999999995</v>
      </c>
      <c r="DC34" s="6">
        <v>142.12</v>
      </c>
      <c r="DD34" s="6">
        <v>43426.169999999976</v>
      </c>
      <c r="DE34" s="6">
        <v>0</v>
      </c>
      <c r="DF34" s="6">
        <v>0</v>
      </c>
      <c r="DG34" s="6">
        <v>43426.169999999976</v>
      </c>
      <c r="DH34" s="6">
        <v>40759.700000000004</v>
      </c>
      <c r="DI34" s="6">
        <v>6185.7499999999973</v>
      </c>
      <c r="DJ34" s="6">
        <v>246.89999999999998</v>
      </c>
      <c r="DK34" s="6">
        <v>5938.8499999999976</v>
      </c>
      <c r="DL34" s="6">
        <f t="shared" si="7"/>
        <v>0</v>
      </c>
      <c r="DM34" s="6">
        <f t="shared" si="8"/>
        <v>56825.339999999989</v>
      </c>
      <c r="DN34" s="6">
        <f t="shared" si="9"/>
        <v>28513.79</v>
      </c>
    </row>
    <row r="35" spans="1:118" x14ac:dyDescent="0.25">
      <c r="A35" s="6" t="s">
        <v>59</v>
      </c>
      <c r="B35" s="6">
        <f t="shared" si="0"/>
        <v>46363.789999999994</v>
      </c>
      <c r="C35" s="6">
        <f t="shared" si="0"/>
        <v>619.31999999999994</v>
      </c>
      <c r="D35" s="6">
        <f t="shared" si="1"/>
        <v>45744.469999999994</v>
      </c>
      <c r="E35" s="6">
        <f t="shared" si="2"/>
        <v>664431.10000000021</v>
      </c>
      <c r="F35" s="6">
        <f t="shared" si="2"/>
        <v>0</v>
      </c>
      <c r="G35" s="6">
        <f t="shared" si="2"/>
        <v>-16042.730000000003</v>
      </c>
      <c r="H35" s="6">
        <f t="shared" si="2"/>
        <v>648388.36999999988</v>
      </c>
      <c r="I35" s="6">
        <f t="shared" si="3"/>
        <v>427936.32419999992</v>
      </c>
      <c r="J35" s="6">
        <f t="shared" si="4"/>
        <v>129677.67399999998</v>
      </c>
      <c r="K35" s="6">
        <f t="shared" si="5"/>
        <v>90774.371799999994</v>
      </c>
      <c r="L35" s="6">
        <f t="shared" si="6"/>
        <v>587504.40999999992</v>
      </c>
      <c r="M35" s="6">
        <f t="shared" si="6"/>
        <v>106628.42999999995</v>
      </c>
      <c r="N35" s="6">
        <f t="shared" si="6"/>
        <v>0</v>
      </c>
      <c r="O35" s="6">
        <f t="shared" si="6"/>
        <v>106628.42999999995</v>
      </c>
      <c r="P35" s="6">
        <v>607.9100000000002</v>
      </c>
      <c r="Q35" s="6">
        <v>5.6899999999999995</v>
      </c>
      <c r="R35" s="6">
        <v>5848.9199999999983</v>
      </c>
      <c r="S35" s="6">
        <v>0</v>
      </c>
      <c r="T35" s="6">
        <v>0</v>
      </c>
      <c r="U35" s="6">
        <v>5848.9199999999983</v>
      </c>
      <c r="V35" s="6">
        <v>5470.0399999999972</v>
      </c>
      <c r="W35" s="6">
        <v>981.10000000000014</v>
      </c>
      <c r="X35" s="6">
        <v>0</v>
      </c>
      <c r="Y35" s="6">
        <v>981.10000000000014</v>
      </c>
      <c r="Z35" s="6">
        <v>5231.76</v>
      </c>
      <c r="AA35" s="6">
        <v>44.4</v>
      </c>
      <c r="AB35" s="6">
        <v>70668.599999999991</v>
      </c>
      <c r="AC35" s="6">
        <v>0</v>
      </c>
      <c r="AD35" s="6">
        <v>0</v>
      </c>
      <c r="AE35" s="6">
        <v>70668.599999999991</v>
      </c>
      <c r="AF35" s="6">
        <v>65018.98</v>
      </c>
      <c r="AG35" s="6">
        <v>10836.979999999996</v>
      </c>
      <c r="AH35" s="6">
        <v>0</v>
      </c>
      <c r="AI35" s="6">
        <v>10836.979999999996</v>
      </c>
      <c r="AJ35" s="6">
        <v>36699.949999999997</v>
      </c>
      <c r="AK35" s="6">
        <v>1006.8199999999999</v>
      </c>
      <c r="AL35" s="6">
        <v>88294.500000000073</v>
      </c>
      <c r="AM35" s="6">
        <v>-6742.3799999999992</v>
      </c>
      <c r="AN35" s="6">
        <v>-214.05999999999997</v>
      </c>
      <c r="AO35" s="6">
        <v>81338.060000000027</v>
      </c>
      <c r="AP35" s="6">
        <v>112474.96000000002</v>
      </c>
      <c r="AQ35" s="6">
        <v>7736.53</v>
      </c>
      <c r="AR35" s="6">
        <v>3180.3</v>
      </c>
      <c r="AS35" s="6">
        <v>4556.2299999999996</v>
      </c>
      <c r="AT35" s="6">
        <v>52064.960000000006</v>
      </c>
      <c r="AU35" s="6">
        <v>171.97</v>
      </c>
      <c r="AV35" s="6">
        <v>309277.23999999987</v>
      </c>
      <c r="AW35" s="6">
        <v>6643.3</v>
      </c>
      <c r="AX35" s="6">
        <v>0</v>
      </c>
      <c r="AY35" s="6">
        <v>315920.5400000001</v>
      </c>
      <c r="AZ35" s="6">
        <v>353901.48999999993</v>
      </c>
      <c r="BA35" s="6">
        <v>13912.04</v>
      </c>
      <c r="BB35" s="6">
        <v>0</v>
      </c>
      <c r="BC35" s="6">
        <v>13912.04</v>
      </c>
      <c r="BD35" s="6">
        <v>40193.689999999995</v>
      </c>
      <c r="BE35" s="6">
        <v>566.92999999999995</v>
      </c>
      <c r="BF35" s="6">
        <v>583450.06000000017</v>
      </c>
      <c r="BG35" s="6">
        <v>0</v>
      </c>
      <c r="BH35" s="6">
        <v>-16042.730000000003</v>
      </c>
      <c r="BI35" s="6">
        <v>567407.32999999984</v>
      </c>
      <c r="BJ35" s="6">
        <v>512908.12999999995</v>
      </c>
      <c r="BK35" s="6">
        <v>94125.959999999948</v>
      </c>
      <c r="BL35" s="6">
        <v>0</v>
      </c>
      <c r="BM35" s="6">
        <v>94125.959999999948</v>
      </c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>
        <v>330.42999999999995</v>
      </c>
      <c r="BY35" s="6">
        <v>2.2999999999999998</v>
      </c>
      <c r="BZ35" s="6">
        <v>4463.5200000000004</v>
      </c>
      <c r="CA35" s="6">
        <v>0</v>
      </c>
      <c r="CB35" s="6">
        <v>0</v>
      </c>
      <c r="CC35" s="6">
        <v>4463.5200000000004</v>
      </c>
      <c r="CD35" s="6">
        <v>4107.2599999999993</v>
      </c>
      <c r="CE35" s="6">
        <v>684.38999999999987</v>
      </c>
      <c r="CF35" s="6">
        <v>0</v>
      </c>
      <c r="CG35" s="6">
        <v>684.38999999999987</v>
      </c>
      <c r="CH35" s="6">
        <v>2539.4400000000005</v>
      </c>
      <c r="CI35" s="6">
        <v>0</v>
      </c>
      <c r="CJ35" s="6">
        <v>51327.48000000001</v>
      </c>
      <c r="CK35" s="6">
        <v>0</v>
      </c>
      <c r="CL35" s="6">
        <v>0</v>
      </c>
      <c r="CM35" s="6">
        <v>51327.48000000001</v>
      </c>
      <c r="CN35" s="6">
        <v>46167.55999999999</v>
      </c>
      <c r="CO35" s="6">
        <v>7699.3599999999988</v>
      </c>
      <c r="CP35" s="6">
        <v>0</v>
      </c>
      <c r="CQ35" s="6">
        <v>7699.3599999999988</v>
      </c>
      <c r="CR35" s="6">
        <v>1191.3500000000001</v>
      </c>
      <c r="CS35" s="6">
        <v>15.930000000000001</v>
      </c>
      <c r="CT35" s="6">
        <v>21572.28</v>
      </c>
      <c r="CU35" s="6">
        <v>0</v>
      </c>
      <c r="CV35" s="6">
        <v>0</v>
      </c>
      <c r="CW35" s="6">
        <v>21572.28</v>
      </c>
      <c r="CX35" s="6">
        <v>19493.699999999993</v>
      </c>
      <c r="CY35" s="6">
        <v>3253.9999999999995</v>
      </c>
      <c r="CZ35" s="6">
        <v>0</v>
      </c>
      <c r="DA35" s="6">
        <v>3253.9999999999995</v>
      </c>
      <c r="DB35" s="6">
        <v>2147.67</v>
      </c>
      <c r="DC35" s="6">
        <v>19.759999999999998</v>
      </c>
      <c r="DD35" s="6">
        <v>30268.44</v>
      </c>
      <c r="DE35" s="6">
        <v>0</v>
      </c>
      <c r="DF35" s="6">
        <v>0</v>
      </c>
      <c r="DG35" s="6">
        <v>30268.44</v>
      </c>
      <c r="DH35" s="6">
        <v>28291.9</v>
      </c>
      <c r="DI35" s="6">
        <v>4105.8</v>
      </c>
      <c r="DJ35" s="6">
        <v>1.35</v>
      </c>
      <c r="DK35" s="6">
        <v>4104.45</v>
      </c>
      <c r="DL35" s="6">
        <f t="shared" si="7"/>
        <v>-214.05999999999997</v>
      </c>
      <c r="DM35" s="6">
        <f t="shared" si="8"/>
        <v>89714.03</v>
      </c>
      <c r="DN35" s="6">
        <f t="shared" si="9"/>
        <v>22572.720000000001</v>
      </c>
    </row>
    <row r="36" spans="1:118" x14ac:dyDescent="0.25">
      <c r="A36" s="6" t="s">
        <v>60</v>
      </c>
      <c r="B36" s="6">
        <f t="shared" si="0"/>
        <v>54776.399999999994</v>
      </c>
      <c r="C36" s="6">
        <f t="shared" si="0"/>
        <v>1848.1499999999999</v>
      </c>
      <c r="D36" s="6">
        <f t="shared" si="1"/>
        <v>52928.249999999993</v>
      </c>
      <c r="E36" s="6">
        <f t="shared" si="2"/>
        <v>704959.50000000035</v>
      </c>
      <c r="F36" s="6">
        <f t="shared" si="2"/>
        <v>0</v>
      </c>
      <c r="G36" s="6">
        <f t="shared" si="2"/>
        <v>-3667.0099999999993</v>
      </c>
      <c r="H36" s="6">
        <f t="shared" si="2"/>
        <v>701292.49000000011</v>
      </c>
      <c r="I36" s="6">
        <f t="shared" si="3"/>
        <v>462853.04340000008</v>
      </c>
      <c r="J36" s="6">
        <f t="shared" si="4"/>
        <v>140258.49800000002</v>
      </c>
      <c r="K36" s="6">
        <f t="shared" si="5"/>
        <v>98180.948600000018</v>
      </c>
      <c r="L36" s="6">
        <f t="shared" si="6"/>
        <v>650031.6599999998</v>
      </c>
      <c r="M36" s="6">
        <f t="shared" si="6"/>
        <v>106071.05999999998</v>
      </c>
      <c r="N36" s="6">
        <f t="shared" si="6"/>
        <v>1881.98</v>
      </c>
      <c r="O36" s="6">
        <f t="shared" si="6"/>
        <v>104189.07999999999</v>
      </c>
      <c r="P36" s="6">
        <v>699.56</v>
      </c>
      <c r="Q36" s="6">
        <v>0.84000000000000008</v>
      </c>
      <c r="R36" s="6">
        <v>6999.2999999999965</v>
      </c>
      <c r="S36" s="6">
        <v>0</v>
      </c>
      <c r="T36" s="6">
        <v>0</v>
      </c>
      <c r="U36" s="6">
        <v>6999.2999999999965</v>
      </c>
      <c r="V36" s="6">
        <v>6438.27</v>
      </c>
      <c r="W36" s="6">
        <v>1284.28</v>
      </c>
      <c r="X36" s="6">
        <v>24.53</v>
      </c>
      <c r="Y36" s="6">
        <v>1259.75</v>
      </c>
      <c r="Z36" s="6">
        <v>6208.9000000000005</v>
      </c>
      <c r="AA36" s="6">
        <v>238.27</v>
      </c>
      <c r="AB36" s="6">
        <v>74982.360000000059</v>
      </c>
      <c r="AC36" s="6">
        <v>0</v>
      </c>
      <c r="AD36" s="6">
        <v>0</v>
      </c>
      <c r="AE36" s="6">
        <v>74982.360000000044</v>
      </c>
      <c r="AF36" s="6">
        <v>70254.770000000033</v>
      </c>
      <c r="AG36" s="6">
        <v>10879.889999999998</v>
      </c>
      <c r="AH36" s="6">
        <v>181.67</v>
      </c>
      <c r="AI36" s="6">
        <v>10698.219999999998</v>
      </c>
      <c r="AJ36" s="6">
        <v>36410.30000000001</v>
      </c>
      <c r="AK36" s="6">
        <v>3056.2699999999995</v>
      </c>
      <c r="AL36" s="6">
        <v>92410.330000000075</v>
      </c>
      <c r="AM36" s="6">
        <v>-1726.28</v>
      </c>
      <c r="AN36" s="6">
        <v>-745.79999999999984</v>
      </c>
      <c r="AO36" s="6">
        <v>89938.250000000029</v>
      </c>
      <c r="AP36" s="6">
        <v>116206.56</v>
      </c>
      <c r="AQ36" s="6">
        <v>7563.64</v>
      </c>
      <c r="AR36" s="6">
        <v>477.92</v>
      </c>
      <c r="AS36" s="6">
        <v>7085.72</v>
      </c>
      <c r="AT36" s="6">
        <v>99913.86</v>
      </c>
      <c r="AU36" s="6">
        <v>3908.8300000000004</v>
      </c>
      <c r="AV36" s="6">
        <v>238379.81999999995</v>
      </c>
      <c r="AW36" s="6">
        <v>7046.8700000000008</v>
      </c>
      <c r="AX36" s="6">
        <v>0</v>
      </c>
      <c r="AY36" s="6">
        <v>245426.68999999994</v>
      </c>
      <c r="AZ36" s="6">
        <v>320262.16000000003</v>
      </c>
      <c r="BA36" s="6">
        <v>21169.559999999998</v>
      </c>
      <c r="BB36" s="6">
        <v>0</v>
      </c>
      <c r="BC36" s="6">
        <v>21169.559999999998</v>
      </c>
      <c r="BD36" s="6">
        <v>47472.299999999996</v>
      </c>
      <c r="BE36" s="6">
        <v>1593.1999999999998</v>
      </c>
      <c r="BF36" s="6">
        <v>618242.64000000036</v>
      </c>
      <c r="BG36" s="6">
        <v>0</v>
      </c>
      <c r="BH36" s="6">
        <v>-3667.0099999999993</v>
      </c>
      <c r="BI36" s="6">
        <v>614575.63000000012</v>
      </c>
      <c r="BJ36" s="6">
        <v>568899.14999999979</v>
      </c>
      <c r="BK36" s="6">
        <v>93219.87999999999</v>
      </c>
      <c r="BL36" s="6">
        <v>1664.3</v>
      </c>
      <c r="BM36" s="6">
        <v>91555.579999999987</v>
      </c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>
        <v>395.6400000000001</v>
      </c>
      <c r="BY36" s="6">
        <v>15.84</v>
      </c>
      <c r="BZ36" s="6">
        <v>4735.2000000000016</v>
      </c>
      <c r="CA36" s="6">
        <v>0</v>
      </c>
      <c r="CB36" s="6">
        <v>0</v>
      </c>
      <c r="CC36" s="6">
        <v>4735.2000000000016</v>
      </c>
      <c r="CD36" s="6">
        <v>4439.47</v>
      </c>
      <c r="CE36" s="6">
        <v>687.0100000000001</v>
      </c>
      <c r="CF36" s="6">
        <v>11.479999999999999</v>
      </c>
      <c r="CG36" s="6">
        <v>675.53000000000009</v>
      </c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>
        <v>1499.78</v>
      </c>
      <c r="CS36" s="6">
        <v>74.11999999999999</v>
      </c>
      <c r="CT36" s="6">
        <v>23284.19999999999</v>
      </c>
      <c r="CU36" s="6">
        <v>9.9999999999997868E-3</v>
      </c>
      <c r="CV36" s="6">
        <v>0</v>
      </c>
      <c r="CW36" s="6">
        <v>23284.209999999988</v>
      </c>
      <c r="CX36" s="6">
        <v>21594.41</v>
      </c>
      <c r="CY36" s="6">
        <v>3171.89</v>
      </c>
      <c r="CZ36" s="6">
        <v>56.429999999999993</v>
      </c>
      <c r="DA36" s="6">
        <v>3115.46</v>
      </c>
      <c r="DB36" s="6">
        <v>2657.53</v>
      </c>
      <c r="DC36" s="6">
        <v>100.73</v>
      </c>
      <c r="DD36" s="6">
        <v>33474.959999999999</v>
      </c>
      <c r="DE36" s="6">
        <v>1.0000000000001563E-2</v>
      </c>
      <c r="DF36" s="6">
        <v>0</v>
      </c>
      <c r="DG36" s="6">
        <v>33474.969999999994</v>
      </c>
      <c r="DH36" s="6">
        <v>31693.12000000001</v>
      </c>
      <c r="DI36" s="6">
        <v>4421.09</v>
      </c>
      <c r="DJ36" s="6">
        <v>82.44</v>
      </c>
      <c r="DK36" s="6">
        <v>4338.6500000000005</v>
      </c>
      <c r="DL36" s="6">
        <f t="shared" si="7"/>
        <v>-745.79999999999984</v>
      </c>
      <c r="DM36" s="6">
        <f t="shared" si="8"/>
        <v>131915.86000000002</v>
      </c>
      <c r="DN36" s="6">
        <f t="shared" si="9"/>
        <v>32593.93</v>
      </c>
    </row>
    <row r="37" spans="1:118" x14ac:dyDescent="0.25">
      <c r="A37" s="6" t="s">
        <v>61</v>
      </c>
      <c r="B37" s="6">
        <f t="shared" si="0"/>
        <v>100296.80999999998</v>
      </c>
      <c r="C37" s="6">
        <f t="shared" si="0"/>
        <v>768.43999999999994</v>
      </c>
      <c r="D37" s="6">
        <f t="shared" si="1"/>
        <v>99528.369999999981</v>
      </c>
      <c r="E37" s="6">
        <f t="shared" si="2"/>
        <v>1174919.6399999999</v>
      </c>
      <c r="F37" s="6">
        <f t="shared" si="2"/>
        <v>0</v>
      </c>
      <c r="G37" s="6">
        <f t="shared" si="2"/>
        <v>-14890.619999999995</v>
      </c>
      <c r="H37" s="6">
        <f t="shared" si="2"/>
        <v>1160029.02</v>
      </c>
      <c r="I37" s="6">
        <f t="shared" si="3"/>
        <v>765619.15320000006</v>
      </c>
      <c r="J37" s="6">
        <f t="shared" si="4"/>
        <v>232005.804</v>
      </c>
      <c r="K37" s="6">
        <f t="shared" si="5"/>
        <v>162404.06280000001</v>
      </c>
      <c r="L37" s="6">
        <f t="shared" si="6"/>
        <v>1026992.7500000001</v>
      </c>
      <c r="M37" s="6">
        <f t="shared" si="6"/>
        <v>236848.75000000003</v>
      </c>
      <c r="N37" s="6">
        <f t="shared" si="6"/>
        <v>4284.1099999999997</v>
      </c>
      <c r="O37" s="6">
        <f t="shared" si="6"/>
        <v>232564.64</v>
      </c>
      <c r="P37" s="6">
        <v>1055.7500000000002</v>
      </c>
      <c r="Q37" s="6">
        <v>13.929999999999998</v>
      </c>
      <c r="R37" s="6">
        <v>10616.759999999989</v>
      </c>
      <c r="S37" s="6">
        <v>0</v>
      </c>
      <c r="T37" s="6">
        <v>0</v>
      </c>
      <c r="U37" s="6">
        <v>10616.759999999989</v>
      </c>
      <c r="V37" s="6">
        <v>9609.7699999999986</v>
      </c>
      <c r="W37" s="6">
        <v>2093.9999999999986</v>
      </c>
      <c r="X37" s="6">
        <v>45.19</v>
      </c>
      <c r="Y37" s="6">
        <v>2048.8099999999986</v>
      </c>
      <c r="Z37" s="6">
        <v>11439.119999999997</v>
      </c>
      <c r="AA37" s="6">
        <v>158.54999999999998</v>
      </c>
      <c r="AB37" s="6">
        <v>124934.52</v>
      </c>
      <c r="AC37" s="6">
        <v>0</v>
      </c>
      <c r="AD37" s="6">
        <v>0</v>
      </c>
      <c r="AE37" s="6">
        <v>124934.52</v>
      </c>
      <c r="AF37" s="6">
        <v>111993.03999999996</v>
      </c>
      <c r="AG37" s="6">
        <v>24689.719999999994</v>
      </c>
      <c r="AH37" s="6">
        <v>467.67000000000007</v>
      </c>
      <c r="AI37" s="6">
        <v>24222.049999999996</v>
      </c>
      <c r="AJ37" s="6">
        <v>83968.799999999988</v>
      </c>
      <c r="AK37" s="6">
        <v>2598.0300000000002</v>
      </c>
      <c r="AL37" s="6">
        <v>167048.67000000013</v>
      </c>
      <c r="AM37" s="6">
        <v>-5741.51</v>
      </c>
      <c r="AN37" s="6">
        <v>-1824.829999999999</v>
      </c>
      <c r="AO37" s="6">
        <v>159482.3299999999</v>
      </c>
      <c r="AP37" s="6">
        <v>206764.8899999999</v>
      </c>
      <c r="AQ37" s="6">
        <v>35197.339999999997</v>
      </c>
      <c r="AR37" s="6">
        <v>1109.1299999999999</v>
      </c>
      <c r="AS37" s="6">
        <v>34088.21</v>
      </c>
      <c r="AT37" s="6">
        <v>173531.39999999994</v>
      </c>
      <c r="AU37" s="6">
        <v>533.43999999999994</v>
      </c>
      <c r="AV37" s="6">
        <v>397184.66000000027</v>
      </c>
      <c r="AW37" s="6">
        <v>11741.490000000009</v>
      </c>
      <c r="AX37" s="6">
        <v>0</v>
      </c>
      <c r="AY37" s="6">
        <v>408926.14999999997</v>
      </c>
      <c r="AZ37" s="6">
        <v>531534.04000000015</v>
      </c>
      <c r="BA37" s="6">
        <v>53091.350000000006</v>
      </c>
      <c r="BB37" s="6">
        <v>2701.28</v>
      </c>
      <c r="BC37" s="6">
        <v>50390.070000000007</v>
      </c>
      <c r="BD37" s="6">
        <v>87079.409999999989</v>
      </c>
      <c r="BE37" s="6">
        <v>585.83999999999992</v>
      </c>
      <c r="BF37" s="6">
        <v>1031477.2799999999</v>
      </c>
      <c r="BG37" s="6">
        <v>0</v>
      </c>
      <c r="BH37" s="6">
        <v>-14890.619999999995</v>
      </c>
      <c r="BI37" s="6">
        <v>1016586.66</v>
      </c>
      <c r="BJ37" s="6">
        <v>898316.08000000019</v>
      </c>
      <c r="BK37" s="6">
        <v>208505.86000000002</v>
      </c>
      <c r="BL37" s="6">
        <v>3741.71</v>
      </c>
      <c r="BM37" s="6">
        <v>204764.15000000002</v>
      </c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>
        <v>722.52999999999963</v>
      </c>
      <c r="BY37" s="6">
        <v>10.119999999999999</v>
      </c>
      <c r="BZ37" s="6">
        <v>7891.0799999999972</v>
      </c>
      <c r="CA37" s="6">
        <v>0</v>
      </c>
      <c r="CB37" s="6">
        <v>0</v>
      </c>
      <c r="CC37" s="6">
        <v>7891.0799999999972</v>
      </c>
      <c r="CD37" s="6">
        <v>7073.8600000000015</v>
      </c>
      <c r="CE37" s="6">
        <v>1559.1700000000005</v>
      </c>
      <c r="CF37" s="6">
        <v>29.54</v>
      </c>
      <c r="CG37" s="6">
        <v>1529.6300000000006</v>
      </c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>
        <v>5542.4700000000012</v>
      </c>
      <c r="DC37" s="6">
        <v>77.069999999999993</v>
      </c>
      <c r="DD37" s="6">
        <v>63157.200000000012</v>
      </c>
      <c r="DE37" s="6">
        <v>0</v>
      </c>
      <c r="DF37" s="6">
        <v>0</v>
      </c>
      <c r="DG37" s="6">
        <v>63157.200000000012</v>
      </c>
      <c r="DH37" s="6">
        <v>57394.290000000015</v>
      </c>
      <c r="DI37" s="6">
        <v>11468.420000000002</v>
      </c>
      <c r="DJ37" s="6">
        <v>240.10999999999999</v>
      </c>
      <c r="DK37" s="6">
        <v>11228.310000000001</v>
      </c>
      <c r="DL37" s="6">
        <f t="shared" si="7"/>
        <v>-1824.829999999999</v>
      </c>
      <c r="DM37" s="6">
        <f t="shared" si="8"/>
        <v>259834.12999999992</v>
      </c>
      <c r="DN37" s="6">
        <f t="shared" si="9"/>
        <v>95706.59</v>
      </c>
    </row>
    <row r="38" spans="1:118" x14ac:dyDescent="0.25">
      <c r="A38" s="6" t="s">
        <v>62</v>
      </c>
      <c r="B38" s="6">
        <f t="shared" si="0"/>
        <v>62948.960000000021</v>
      </c>
      <c r="C38" s="6">
        <f t="shared" si="0"/>
        <v>1890.34</v>
      </c>
      <c r="D38" s="6">
        <f t="shared" si="1"/>
        <v>61058.620000000024</v>
      </c>
      <c r="E38" s="6">
        <f t="shared" si="2"/>
        <v>795370.60000000044</v>
      </c>
      <c r="F38" s="6">
        <f t="shared" si="2"/>
        <v>0</v>
      </c>
      <c r="G38" s="6">
        <f t="shared" si="2"/>
        <v>-14280.029999999997</v>
      </c>
      <c r="H38" s="6">
        <f t="shared" si="2"/>
        <v>781090.5700000003</v>
      </c>
      <c r="I38" s="6">
        <f t="shared" si="3"/>
        <v>515519.7762000002</v>
      </c>
      <c r="J38" s="6">
        <f t="shared" si="4"/>
        <v>156218.11400000006</v>
      </c>
      <c r="K38" s="6">
        <f t="shared" si="5"/>
        <v>109352.67980000006</v>
      </c>
      <c r="L38" s="6">
        <f t="shared" si="6"/>
        <v>697130.75</v>
      </c>
      <c r="M38" s="6">
        <f t="shared" si="6"/>
        <v>148183.15999999997</v>
      </c>
      <c r="N38" s="6">
        <f t="shared" si="6"/>
        <v>3164.7200000000003</v>
      </c>
      <c r="O38" s="6">
        <f t="shared" si="6"/>
        <v>145018.43999999997</v>
      </c>
      <c r="P38" s="6">
        <v>762.6400000000001</v>
      </c>
      <c r="Q38" s="6">
        <v>0</v>
      </c>
      <c r="R38" s="6">
        <v>7318.0799999999954</v>
      </c>
      <c r="S38" s="6">
        <v>0</v>
      </c>
      <c r="T38" s="6">
        <v>0</v>
      </c>
      <c r="U38" s="6">
        <v>7318.0799999999954</v>
      </c>
      <c r="V38" s="6">
        <v>6632.6700000000019</v>
      </c>
      <c r="W38" s="6">
        <v>1448.0499999999997</v>
      </c>
      <c r="X38" s="6">
        <v>0</v>
      </c>
      <c r="Y38" s="6">
        <v>1448.0499999999997</v>
      </c>
      <c r="Z38" s="6">
        <v>7894.829999999999</v>
      </c>
      <c r="AA38" s="6">
        <v>65.709999999999994</v>
      </c>
      <c r="AB38" s="6">
        <v>85445.999999999971</v>
      </c>
      <c r="AC38" s="6">
        <v>0</v>
      </c>
      <c r="AD38" s="6">
        <v>0</v>
      </c>
      <c r="AE38" s="6">
        <v>85445.999999999971</v>
      </c>
      <c r="AF38" s="6">
        <v>78050.31</v>
      </c>
      <c r="AG38" s="6">
        <v>15562.62</v>
      </c>
      <c r="AH38" s="6">
        <v>337.81</v>
      </c>
      <c r="AI38" s="6">
        <v>15224.810000000001</v>
      </c>
      <c r="AJ38" s="6">
        <v>75725.680000000037</v>
      </c>
      <c r="AK38" s="6">
        <v>1469.76</v>
      </c>
      <c r="AL38" s="6">
        <v>127385.6700000001</v>
      </c>
      <c r="AM38" s="6">
        <v>-3382.25</v>
      </c>
      <c r="AN38" s="6">
        <v>-1220.1599999999994</v>
      </c>
      <c r="AO38" s="6">
        <v>122783.26000000002</v>
      </c>
      <c r="AP38" s="6">
        <v>164679.19000000003</v>
      </c>
      <c r="AQ38" s="6">
        <v>33206.85</v>
      </c>
      <c r="AR38" s="6">
        <v>846.86</v>
      </c>
      <c r="AS38" s="6">
        <v>32359.989999999998</v>
      </c>
      <c r="AT38" s="6">
        <v>125386.76000000004</v>
      </c>
      <c r="AU38" s="6">
        <v>0</v>
      </c>
      <c r="AV38" s="6">
        <v>271644.96000000002</v>
      </c>
      <c r="AW38" s="6">
        <v>8032.4900000000016</v>
      </c>
      <c r="AX38" s="6">
        <v>0</v>
      </c>
      <c r="AY38" s="6">
        <v>279677.45</v>
      </c>
      <c r="AZ38" s="6">
        <v>369517.23999999987</v>
      </c>
      <c r="BA38" s="6">
        <v>35546.97</v>
      </c>
      <c r="BB38" s="6">
        <v>0</v>
      </c>
      <c r="BC38" s="6">
        <v>35546.97</v>
      </c>
      <c r="BD38" s="6">
        <v>53792.840000000018</v>
      </c>
      <c r="BE38" s="6">
        <v>1820.1999999999998</v>
      </c>
      <c r="BF38" s="6">
        <v>697209.52000000048</v>
      </c>
      <c r="BG38" s="6">
        <v>0</v>
      </c>
      <c r="BH38" s="6">
        <v>-14280.029999999997</v>
      </c>
      <c r="BI38" s="6">
        <v>682929.49000000034</v>
      </c>
      <c r="BJ38" s="6">
        <v>607518.04</v>
      </c>
      <c r="BK38" s="6">
        <v>130189.64999999998</v>
      </c>
      <c r="BL38" s="6">
        <v>2805.5600000000004</v>
      </c>
      <c r="BM38" s="6">
        <v>127384.08999999998</v>
      </c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>
        <v>498.65000000000003</v>
      </c>
      <c r="BY38" s="6">
        <v>4.43</v>
      </c>
      <c r="BZ38" s="6">
        <v>5397</v>
      </c>
      <c r="CA38" s="6">
        <v>0</v>
      </c>
      <c r="CB38" s="6">
        <v>0</v>
      </c>
      <c r="CC38" s="6">
        <v>5397</v>
      </c>
      <c r="CD38" s="6">
        <v>4929.7299999999996</v>
      </c>
      <c r="CE38" s="6">
        <v>982.84000000000015</v>
      </c>
      <c r="CF38" s="6">
        <v>21.349999999999998</v>
      </c>
      <c r="CG38" s="6">
        <v>961.49000000000012</v>
      </c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>
        <v>1423.5300000000002</v>
      </c>
      <c r="CS38" s="6">
        <v>0</v>
      </c>
      <c r="CT38" s="6">
        <v>21137.040000000008</v>
      </c>
      <c r="CU38" s="6">
        <v>0</v>
      </c>
      <c r="CV38" s="6">
        <v>0</v>
      </c>
      <c r="CW38" s="6">
        <v>21137.040000000008</v>
      </c>
      <c r="CX38" s="6">
        <v>18963.560000000005</v>
      </c>
      <c r="CY38" s="6">
        <v>3680.58</v>
      </c>
      <c r="CZ38" s="6">
        <v>83.570000000000007</v>
      </c>
      <c r="DA38" s="6">
        <v>3597.0099999999998</v>
      </c>
      <c r="DB38" s="6">
        <v>2817.2600000000007</v>
      </c>
      <c r="DC38" s="6">
        <v>23.5</v>
      </c>
      <c r="DD38" s="6">
        <v>31812.120000000006</v>
      </c>
      <c r="DE38" s="6">
        <v>0</v>
      </c>
      <c r="DF38" s="6">
        <v>0</v>
      </c>
      <c r="DG38" s="6">
        <v>31812.120000000006</v>
      </c>
      <c r="DH38" s="6">
        <v>29444.1</v>
      </c>
      <c r="DI38" s="6">
        <v>5281.6900000000014</v>
      </c>
      <c r="DJ38" s="6">
        <v>119.91</v>
      </c>
      <c r="DK38" s="6">
        <v>5161.7800000000016</v>
      </c>
      <c r="DL38" s="6">
        <f t="shared" si="7"/>
        <v>-1220.1599999999994</v>
      </c>
      <c r="DM38" s="6">
        <f t="shared" si="8"/>
        <v>202436.44000000009</v>
      </c>
      <c r="DN38" s="6">
        <f t="shared" si="9"/>
        <v>73068.739999999991</v>
      </c>
    </row>
    <row r="39" spans="1:118" x14ac:dyDescent="0.25">
      <c r="A39" s="6" t="s">
        <v>63</v>
      </c>
      <c r="B39" s="6">
        <f t="shared" si="0"/>
        <v>95928.530000000057</v>
      </c>
      <c r="C39" s="6">
        <f t="shared" si="0"/>
        <v>982.74999999999977</v>
      </c>
      <c r="D39" s="6">
        <f t="shared" si="1"/>
        <v>94945.780000000057</v>
      </c>
      <c r="E39" s="6">
        <f t="shared" si="2"/>
        <v>1156878.8799999992</v>
      </c>
      <c r="F39" s="6">
        <f t="shared" si="2"/>
        <v>0</v>
      </c>
      <c r="G39" s="6">
        <f t="shared" si="2"/>
        <v>-21304.499999999989</v>
      </c>
      <c r="H39" s="6">
        <f t="shared" si="2"/>
        <v>1135574.3800000001</v>
      </c>
      <c r="I39" s="6">
        <f t="shared" si="3"/>
        <v>749479.09080000012</v>
      </c>
      <c r="J39" s="6">
        <f t="shared" si="4"/>
        <v>227114.87600000005</v>
      </c>
      <c r="K39" s="6">
        <f t="shared" si="5"/>
        <v>158980.41320000004</v>
      </c>
      <c r="L39" s="6">
        <f t="shared" si="6"/>
        <v>1007732.6599999999</v>
      </c>
      <c r="M39" s="6">
        <f t="shared" si="6"/>
        <v>228980.96999999997</v>
      </c>
      <c r="N39" s="6">
        <f t="shared" si="6"/>
        <v>6193.4699999999993</v>
      </c>
      <c r="O39" s="6">
        <f t="shared" si="6"/>
        <v>222787.5</v>
      </c>
      <c r="P39" s="6"/>
      <c r="Q39" s="6"/>
      <c r="R39" s="6"/>
      <c r="S39" s="6"/>
      <c r="T39" s="6"/>
      <c r="U39" s="6"/>
      <c r="V39" s="6"/>
      <c r="W39" s="6"/>
      <c r="X39" s="6"/>
      <c r="Y39" s="6"/>
      <c r="Z39" s="6">
        <v>10982.19</v>
      </c>
      <c r="AA39" s="6">
        <v>100.06</v>
      </c>
      <c r="AB39" s="6">
        <v>125556</v>
      </c>
      <c r="AC39" s="6">
        <v>0</v>
      </c>
      <c r="AD39" s="6">
        <v>0</v>
      </c>
      <c r="AE39" s="6">
        <v>125556</v>
      </c>
      <c r="AF39" s="6">
        <v>113025.11000000003</v>
      </c>
      <c r="AG39" s="6">
        <v>24105.429999999997</v>
      </c>
      <c r="AH39" s="6">
        <v>692.41000000000008</v>
      </c>
      <c r="AI39" s="6">
        <v>23413.019999999997</v>
      </c>
      <c r="AJ39" s="6">
        <v>87925.6</v>
      </c>
      <c r="AK39" s="6">
        <v>1422.6100000000001</v>
      </c>
      <c r="AL39" s="6">
        <v>199817.21999999997</v>
      </c>
      <c r="AM39" s="6">
        <v>-14112.560000000001</v>
      </c>
      <c r="AN39" s="6">
        <v>-292.71999999999997</v>
      </c>
      <c r="AO39" s="6">
        <v>185411.93999999994</v>
      </c>
      <c r="AP39" s="6">
        <v>209104.50999999995</v>
      </c>
      <c r="AQ39" s="6">
        <v>65890.27</v>
      </c>
      <c r="AR39" s="6">
        <v>3079.8499999999995</v>
      </c>
      <c r="AS39" s="6">
        <v>62810.420000000006</v>
      </c>
      <c r="AT39" s="6">
        <v>191777.93000000008</v>
      </c>
      <c r="AU39" s="6">
        <v>41.489999999999995</v>
      </c>
      <c r="AV39" s="6">
        <v>325631.94000000006</v>
      </c>
      <c r="AW39" s="6">
        <v>11803.109999999995</v>
      </c>
      <c r="AX39" s="6">
        <v>0</v>
      </c>
      <c r="AY39" s="6">
        <v>337435.04999999993</v>
      </c>
      <c r="AZ39" s="6">
        <v>463580.36999999976</v>
      </c>
      <c r="BA39" s="6">
        <v>67284.260000000024</v>
      </c>
      <c r="BB39" s="6">
        <v>1693.14</v>
      </c>
      <c r="BC39" s="6">
        <v>65591.120000000024</v>
      </c>
      <c r="BD39" s="6">
        <v>84252.630000000048</v>
      </c>
      <c r="BE39" s="6">
        <v>876.38999999999987</v>
      </c>
      <c r="BF39" s="6">
        <v>1023392.1999999994</v>
      </c>
      <c r="BG39" s="6">
        <v>0</v>
      </c>
      <c r="BH39" s="6">
        <v>-21304.499999999989</v>
      </c>
      <c r="BI39" s="6">
        <v>1002087.7000000002</v>
      </c>
      <c r="BJ39" s="6">
        <v>887568.40999999992</v>
      </c>
      <c r="BK39" s="6">
        <v>203352.86</v>
      </c>
      <c r="BL39" s="6">
        <v>5457.33</v>
      </c>
      <c r="BM39" s="6">
        <v>197895.53</v>
      </c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>
        <v>693.70999999999992</v>
      </c>
      <c r="BY39" s="6">
        <v>6.3</v>
      </c>
      <c r="BZ39" s="6">
        <v>7930.6799999999994</v>
      </c>
      <c r="CA39" s="6">
        <v>0</v>
      </c>
      <c r="CB39" s="6">
        <v>0</v>
      </c>
      <c r="CC39" s="6">
        <v>7930.6799999999994</v>
      </c>
      <c r="CD39" s="6">
        <v>7139.1400000000021</v>
      </c>
      <c r="CE39" s="6">
        <v>1522.6799999999996</v>
      </c>
      <c r="CF39" s="6">
        <v>43.730000000000004</v>
      </c>
      <c r="CG39" s="6">
        <v>1478.9499999999996</v>
      </c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>
        <v>5791.1900000000032</v>
      </c>
      <c r="DC39" s="6">
        <v>52.81</v>
      </c>
      <c r="DD39" s="6">
        <v>69080.580000000016</v>
      </c>
      <c r="DE39" s="6">
        <v>0</v>
      </c>
      <c r="DF39" s="6">
        <v>0</v>
      </c>
      <c r="DG39" s="6">
        <v>69080.580000000016</v>
      </c>
      <c r="DH39" s="6">
        <v>63013.479999999981</v>
      </c>
      <c r="DI39" s="6">
        <v>12304.400000000003</v>
      </c>
      <c r="DJ39" s="6">
        <v>498.92</v>
      </c>
      <c r="DK39" s="6">
        <v>11805.480000000003</v>
      </c>
      <c r="DL39" s="6">
        <f t="shared" si="7"/>
        <v>-292.71999999999997</v>
      </c>
      <c r="DM39" s="6">
        <f t="shared" si="8"/>
        <v>283977.81000000011</v>
      </c>
      <c r="DN39" s="6">
        <f t="shared" si="9"/>
        <v>140207.02000000005</v>
      </c>
    </row>
    <row r="40" spans="1:118" x14ac:dyDescent="0.25">
      <c r="A40" s="6" t="s">
        <v>64</v>
      </c>
      <c r="B40" s="6">
        <f t="shared" si="0"/>
        <v>127118.02000000003</v>
      </c>
      <c r="C40" s="6">
        <f t="shared" si="0"/>
        <v>3150.3199999999997</v>
      </c>
      <c r="D40" s="6">
        <f t="shared" si="1"/>
        <v>123967.70000000004</v>
      </c>
      <c r="E40" s="6">
        <f t="shared" si="2"/>
        <v>1270206.4900000005</v>
      </c>
      <c r="F40" s="6">
        <f t="shared" si="2"/>
        <v>-0.89</v>
      </c>
      <c r="G40" s="6">
        <f t="shared" si="2"/>
        <v>-23249.97</v>
      </c>
      <c r="H40" s="6">
        <f t="shared" si="2"/>
        <v>1246955.6300000006</v>
      </c>
      <c r="I40" s="6">
        <f t="shared" si="3"/>
        <v>822990.71580000047</v>
      </c>
      <c r="J40" s="6">
        <f t="shared" si="4"/>
        <v>249391.12600000013</v>
      </c>
      <c r="K40" s="6">
        <f t="shared" si="5"/>
        <v>174573.7882000001</v>
      </c>
      <c r="L40" s="6">
        <f t="shared" si="6"/>
        <v>1136679.9399999997</v>
      </c>
      <c r="M40" s="6">
        <f t="shared" si="6"/>
        <v>234683.4</v>
      </c>
      <c r="N40" s="6">
        <f t="shared" si="6"/>
        <v>440.01</v>
      </c>
      <c r="O40" s="6">
        <f t="shared" si="6"/>
        <v>234243.38999999998</v>
      </c>
      <c r="P40" s="6">
        <v>1195.21</v>
      </c>
      <c r="Q40" s="6">
        <v>14.68</v>
      </c>
      <c r="R40" s="6">
        <v>9868.3199999999924</v>
      </c>
      <c r="S40" s="6">
        <v>-0.89</v>
      </c>
      <c r="T40" s="6">
        <v>0</v>
      </c>
      <c r="U40" s="6">
        <v>9867.429999999993</v>
      </c>
      <c r="V40" s="6">
        <v>9259.2900000000009</v>
      </c>
      <c r="W40" s="6">
        <v>1792.2999999999995</v>
      </c>
      <c r="X40" s="6">
        <v>3.63</v>
      </c>
      <c r="Y40" s="6">
        <v>1788.6699999999994</v>
      </c>
      <c r="Z40" s="6">
        <v>11373.029999999995</v>
      </c>
      <c r="AA40" s="6">
        <v>191.95999999999998</v>
      </c>
      <c r="AB40" s="6">
        <v>103068.29999999992</v>
      </c>
      <c r="AC40" s="6">
        <v>0</v>
      </c>
      <c r="AD40" s="6">
        <v>0</v>
      </c>
      <c r="AE40" s="6">
        <v>103068.29999999992</v>
      </c>
      <c r="AF40" s="6">
        <v>95795.689999999944</v>
      </c>
      <c r="AG40" s="6">
        <v>18486.77</v>
      </c>
      <c r="AH40" s="6">
        <v>33.090000000000003</v>
      </c>
      <c r="AI40" s="6">
        <v>18453.68</v>
      </c>
      <c r="AJ40" s="6">
        <v>82422.080000000031</v>
      </c>
      <c r="AK40" s="6">
        <v>5362.2100000000009</v>
      </c>
      <c r="AL40" s="6">
        <v>117387.55000000012</v>
      </c>
      <c r="AM40" s="6">
        <v>-11905.13</v>
      </c>
      <c r="AN40" s="6">
        <v>-632.00999999999976</v>
      </c>
      <c r="AO40" s="6">
        <v>104850.40999999999</v>
      </c>
      <c r="AP40" s="6">
        <v>170052.15000000005</v>
      </c>
      <c r="AQ40" s="6">
        <v>17948.290000000005</v>
      </c>
      <c r="AR40" s="6">
        <v>6090.1599999999989</v>
      </c>
      <c r="AS40" s="6">
        <v>11858.130000000005</v>
      </c>
      <c r="AT40" s="6">
        <v>189456.15</v>
      </c>
      <c r="AU40" s="6">
        <v>82.57</v>
      </c>
      <c r="AV40" s="6">
        <v>327462.58</v>
      </c>
      <c r="AW40" s="6">
        <v>9683.0400000000063</v>
      </c>
      <c r="AX40" s="6">
        <v>0</v>
      </c>
      <c r="AY40" s="6">
        <v>337145.61999999994</v>
      </c>
      <c r="AZ40" s="6">
        <v>485156.75999999983</v>
      </c>
      <c r="BA40" s="6">
        <v>41362.439999999995</v>
      </c>
      <c r="BB40" s="6">
        <v>0</v>
      </c>
      <c r="BC40" s="6">
        <v>41362.439999999995</v>
      </c>
      <c r="BD40" s="6">
        <v>96987.190000000031</v>
      </c>
      <c r="BE40" s="6">
        <v>2703.2799999999997</v>
      </c>
      <c r="BF40" s="6">
        <v>998327.02000000037</v>
      </c>
      <c r="BG40" s="6">
        <v>0</v>
      </c>
      <c r="BH40" s="6">
        <v>-23249.97</v>
      </c>
      <c r="BI40" s="6">
        <v>975077.05000000051</v>
      </c>
      <c r="BJ40" s="6">
        <v>883818.22999999963</v>
      </c>
      <c r="BK40" s="6">
        <v>185894.99999999997</v>
      </c>
      <c r="BL40" s="6">
        <v>352.27</v>
      </c>
      <c r="BM40" s="6">
        <v>185542.72999999998</v>
      </c>
      <c r="BN40" s="6">
        <v>17562.590000000007</v>
      </c>
      <c r="BO40" s="6">
        <v>240.4</v>
      </c>
      <c r="BP40" s="6">
        <v>158942.85</v>
      </c>
      <c r="BQ40" s="6">
        <v>0</v>
      </c>
      <c r="BR40" s="6">
        <v>0</v>
      </c>
      <c r="BS40" s="6">
        <v>158942.85</v>
      </c>
      <c r="BT40" s="6">
        <v>147806.73000000007</v>
      </c>
      <c r="BU40" s="6">
        <v>28509.330000000005</v>
      </c>
      <c r="BV40" s="6">
        <v>51.019999999999996</v>
      </c>
      <c r="BW40" s="6">
        <v>28458.310000000005</v>
      </c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>
        <v>7533.409999999998</v>
      </c>
      <c r="DC40" s="6">
        <v>105.35</v>
      </c>
      <c r="DD40" s="6">
        <v>69226.979999999981</v>
      </c>
      <c r="DE40" s="6">
        <v>26.69</v>
      </c>
      <c r="DF40" s="6">
        <v>0</v>
      </c>
      <c r="DG40" s="6">
        <v>69253.669999999984</v>
      </c>
      <c r="DH40" s="6">
        <v>65276.209999999992</v>
      </c>
      <c r="DI40" s="6">
        <v>11438.990000000002</v>
      </c>
      <c r="DJ40" s="6">
        <v>33.47</v>
      </c>
      <c r="DK40" s="6">
        <v>11405.520000000002</v>
      </c>
      <c r="DL40" s="6">
        <f t="shared" si="7"/>
        <v>-632.00999999999976</v>
      </c>
      <c r="DM40" s="6">
        <f t="shared" si="8"/>
        <v>273861.51</v>
      </c>
      <c r="DN40" s="6">
        <f t="shared" si="9"/>
        <v>64626.090000000004</v>
      </c>
    </row>
    <row r="41" spans="1:118" x14ac:dyDescent="0.25">
      <c r="A41" s="6" t="s">
        <v>65</v>
      </c>
      <c r="B41" s="6">
        <f t="shared" si="0"/>
        <v>23131.16</v>
      </c>
      <c r="C41" s="6">
        <f t="shared" si="0"/>
        <v>2209.61</v>
      </c>
      <c r="D41" s="6">
        <f t="shared" si="1"/>
        <v>20921.55</v>
      </c>
      <c r="E41" s="6">
        <f t="shared" si="2"/>
        <v>258060.17000000007</v>
      </c>
      <c r="F41" s="6">
        <f t="shared" si="2"/>
        <v>23.509999999999998</v>
      </c>
      <c r="G41" s="6">
        <f t="shared" si="2"/>
        <v>-3466.2500000000005</v>
      </c>
      <c r="H41" s="6">
        <f t="shared" si="2"/>
        <v>254617.43000000008</v>
      </c>
      <c r="I41" s="6">
        <f t="shared" si="3"/>
        <v>168047.50380000006</v>
      </c>
      <c r="J41" s="6">
        <f t="shared" si="4"/>
        <v>50923.486000000019</v>
      </c>
      <c r="K41" s="6">
        <f t="shared" si="5"/>
        <v>35646.440200000012</v>
      </c>
      <c r="L41" s="6">
        <f t="shared" si="6"/>
        <v>224292.47999999995</v>
      </c>
      <c r="M41" s="6">
        <f t="shared" si="6"/>
        <v>52905.030000000006</v>
      </c>
      <c r="N41" s="6">
        <f t="shared" si="6"/>
        <v>1658.5299999999997</v>
      </c>
      <c r="O41" s="6">
        <f t="shared" si="6"/>
        <v>51246.5</v>
      </c>
      <c r="P41" s="6">
        <v>247.83999999999997</v>
      </c>
      <c r="Q41" s="6">
        <v>3.11</v>
      </c>
      <c r="R41" s="6">
        <v>2439.3599999999997</v>
      </c>
      <c r="S41" s="6">
        <v>13.86</v>
      </c>
      <c r="T41" s="6">
        <v>0</v>
      </c>
      <c r="U41" s="6">
        <v>2453.2199999999998</v>
      </c>
      <c r="V41" s="6">
        <v>2270.88</v>
      </c>
      <c r="W41" s="6">
        <v>473.11000000000007</v>
      </c>
      <c r="X41" s="6">
        <v>46.040000000000006</v>
      </c>
      <c r="Y41" s="6">
        <v>427.07000000000005</v>
      </c>
      <c r="Z41" s="6">
        <v>2720.26</v>
      </c>
      <c r="AA41" s="6">
        <v>268.16999999999996</v>
      </c>
      <c r="AB41" s="6">
        <v>28807.800000000003</v>
      </c>
      <c r="AC41" s="6">
        <v>1.1399999999999999</v>
      </c>
      <c r="AD41" s="6">
        <v>0</v>
      </c>
      <c r="AE41" s="6">
        <v>28808.940000000002</v>
      </c>
      <c r="AF41" s="6">
        <v>25644.750000000004</v>
      </c>
      <c r="AG41" s="6">
        <v>5798.0599999999986</v>
      </c>
      <c r="AH41" s="6">
        <v>181.78</v>
      </c>
      <c r="AI41" s="6">
        <v>5616.2799999999988</v>
      </c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>
        <v>74434.7</v>
      </c>
      <c r="AU41" s="6">
        <v>399.23</v>
      </c>
      <c r="AV41" s="6">
        <v>139323.06</v>
      </c>
      <c r="AW41" s="6">
        <v>561.77999999999986</v>
      </c>
      <c r="AX41" s="6">
        <v>0</v>
      </c>
      <c r="AY41" s="6">
        <v>139884.83999999997</v>
      </c>
      <c r="AZ41" s="6">
        <v>197292.73</v>
      </c>
      <c r="BA41" s="6">
        <v>16627.580000000002</v>
      </c>
      <c r="BB41" s="6">
        <v>0</v>
      </c>
      <c r="BC41" s="6">
        <v>16627.580000000002</v>
      </c>
      <c r="BD41" s="6">
        <v>19991.260000000002</v>
      </c>
      <c r="BE41" s="6">
        <v>1921.3899999999999</v>
      </c>
      <c r="BF41" s="6">
        <v>224993.61000000007</v>
      </c>
      <c r="BG41" s="6">
        <v>8.44</v>
      </c>
      <c r="BH41" s="6">
        <v>-3466.2500000000005</v>
      </c>
      <c r="BI41" s="6">
        <v>221535.80000000008</v>
      </c>
      <c r="BJ41" s="6">
        <v>194757.18999999994</v>
      </c>
      <c r="BK41" s="6">
        <v>46267.700000000004</v>
      </c>
      <c r="BL41" s="6">
        <v>1419.2199999999998</v>
      </c>
      <c r="BM41" s="6">
        <v>44848.480000000003</v>
      </c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>
        <v>171.79999999999998</v>
      </c>
      <c r="BY41" s="6">
        <v>16.940000000000001</v>
      </c>
      <c r="BZ41" s="6">
        <v>1819.4000000000003</v>
      </c>
      <c r="CA41" s="6">
        <v>7.0000000000000007E-2</v>
      </c>
      <c r="CB41" s="6">
        <v>0</v>
      </c>
      <c r="CC41" s="6">
        <v>1819.4700000000003</v>
      </c>
      <c r="CD41" s="6">
        <v>1619.6599999999999</v>
      </c>
      <c r="CE41" s="6">
        <v>366.15999999999997</v>
      </c>
      <c r="CF41" s="6">
        <v>11.49</v>
      </c>
      <c r="CG41" s="6">
        <v>354.66999999999996</v>
      </c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>
        <v>1041.9199999999998</v>
      </c>
      <c r="DC41" s="6">
        <v>102.72999999999999</v>
      </c>
      <c r="DD41" s="6">
        <v>11509.799999999997</v>
      </c>
      <c r="DE41" s="6">
        <v>0.53</v>
      </c>
      <c r="DF41" s="6">
        <v>0</v>
      </c>
      <c r="DG41" s="6">
        <v>11510.329999999998</v>
      </c>
      <c r="DH41" s="6">
        <v>10433.180000000002</v>
      </c>
      <c r="DI41" s="6">
        <v>2078.06</v>
      </c>
      <c r="DJ41" s="6">
        <v>61.72</v>
      </c>
      <c r="DK41" s="6">
        <v>2016.34</v>
      </c>
      <c r="DL41" s="6">
        <f t="shared" si="7"/>
        <v>0</v>
      </c>
      <c r="DM41" s="6">
        <f t="shared" si="8"/>
        <v>74974.66</v>
      </c>
      <c r="DN41" s="6">
        <f t="shared" si="9"/>
        <v>18643.920000000002</v>
      </c>
    </row>
    <row r="42" spans="1:118" x14ac:dyDescent="0.25">
      <c r="A42" s="6" t="s">
        <v>66</v>
      </c>
      <c r="B42" s="6">
        <f t="shared" si="0"/>
        <v>52429.700000000004</v>
      </c>
      <c r="C42" s="6">
        <f t="shared" si="0"/>
        <v>1786.7300000000002</v>
      </c>
      <c r="D42" s="6">
        <f t="shared" si="1"/>
        <v>50642.97</v>
      </c>
      <c r="E42" s="6">
        <f t="shared" si="2"/>
        <v>699601.79999999993</v>
      </c>
      <c r="F42" s="6">
        <f t="shared" si="2"/>
        <v>1093.8200000000002</v>
      </c>
      <c r="G42" s="6">
        <f t="shared" si="2"/>
        <v>-8083.779999999997</v>
      </c>
      <c r="H42" s="6">
        <f t="shared" si="2"/>
        <v>692611.84000000008</v>
      </c>
      <c r="I42" s="6">
        <f t="shared" si="3"/>
        <v>457123.81440000009</v>
      </c>
      <c r="J42" s="6">
        <f t="shared" si="4"/>
        <v>138522.36800000002</v>
      </c>
      <c r="K42" s="6">
        <f t="shared" si="5"/>
        <v>96965.65760000002</v>
      </c>
      <c r="L42" s="6">
        <f t="shared" si="6"/>
        <v>616280.64999999991</v>
      </c>
      <c r="M42" s="6">
        <f t="shared" si="6"/>
        <v>128302.77000000002</v>
      </c>
      <c r="N42" s="6">
        <f t="shared" si="6"/>
        <v>1328.61</v>
      </c>
      <c r="O42" s="6">
        <f t="shared" si="6"/>
        <v>126974.16000000002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>
        <v>6369.3200000000043</v>
      </c>
      <c r="AA42" s="6">
        <v>78.87</v>
      </c>
      <c r="AB42" s="6">
        <v>75855.60000000002</v>
      </c>
      <c r="AC42" s="6">
        <v>109.44</v>
      </c>
      <c r="AD42" s="6">
        <v>0</v>
      </c>
      <c r="AE42" s="6">
        <v>75965.040000000008</v>
      </c>
      <c r="AF42" s="6">
        <v>69005.65999999996</v>
      </c>
      <c r="AG42" s="6">
        <v>13380.899999999998</v>
      </c>
      <c r="AH42" s="6">
        <v>131.07</v>
      </c>
      <c r="AI42" s="6">
        <v>13249.829999999998</v>
      </c>
      <c r="AJ42" s="6">
        <v>49245.990000000005</v>
      </c>
      <c r="AK42" s="6">
        <v>1168.33</v>
      </c>
      <c r="AL42" s="6">
        <v>86677.500000000073</v>
      </c>
      <c r="AM42" s="6">
        <v>-7087.48</v>
      </c>
      <c r="AN42" s="6">
        <v>-165.11</v>
      </c>
      <c r="AO42" s="6">
        <v>79424.91</v>
      </c>
      <c r="AP42" s="6">
        <v>103815.48000000004</v>
      </c>
      <c r="AQ42" s="6">
        <v>24641.85</v>
      </c>
      <c r="AR42" s="6">
        <v>954.76</v>
      </c>
      <c r="AS42" s="6">
        <v>23687.09</v>
      </c>
      <c r="AT42" s="6">
        <v>70478.850000000006</v>
      </c>
      <c r="AU42" s="6">
        <v>206.05</v>
      </c>
      <c r="AV42" s="6">
        <v>336392.70999999996</v>
      </c>
      <c r="AW42" s="6">
        <v>0</v>
      </c>
      <c r="AX42" s="6">
        <v>0</v>
      </c>
      <c r="AY42" s="6">
        <v>336392.70999999996</v>
      </c>
      <c r="AZ42" s="6">
        <v>379813.4800000001</v>
      </c>
      <c r="BA42" s="6">
        <v>26852.03</v>
      </c>
      <c r="BB42" s="6">
        <v>0</v>
      </c>
      <c r="BC42" s="6">
        <v>26852.03</v>
      </c>
      <c r="BD42" s="6">
        <v>45658.11</v>
      </c>
      <c r="BE42" s="6">
        <v>1702.7700000000002</v>
      </c>
      <c r="BF42" s="6">
        <v>618955.31999999995</v>
      </c>
      <c r="BG42" s="6">
        <v>977.47</v>
      </c>
      <c r="BH42" s="6">
        <v>-8083.779999999997</v>
      </c>
      <c r="BI42" s="6">
        <v>611849.01</v>
      </c>
      <c r="BJ42" s="6">
        <v>542916.77</v>
      </c>
      <c r="BK42" s="6">
        <v>114076.85000000002</v>
      </c>
      <c r="BL42" s="6">
        <v>1189.27</v>
      </c>
      <c r="BM42" s="6">
        <v>112887.58000000002</v>
      </c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>
        <v>402.26999999999992</v>
      </c>
      <c r="BY42" s="6">
        <v>5.09</v>
      </c>
      <c r="BZ42" s="6">
        <v>4790.8799999999983</v>
      </c>
      <c r="CA42" s="6">
        <v>6.91</v>
      </c>
      <c r="CB42" s="6">
        <v>0</v>
      </c>
      <c r="CC42" s="6">
        <v>4797.7899999999981</v>
      </c>
      <c r="CD42" s="6">
        <v>4358.2200000000012</v>
      </c>
      <c r="CE42" s="6">
        <v>845.0200000000001</v>
      </c>
      <c r="CF42" s="6">
        <v>8.27</v>
      </c>
      <c r="CG42" s="6">
        <v>836.75000000000011</v>
      </c>
      <c r="CH42" s="6">
        <v>4257.4000000000015</v>
      </c>
      <c r="CI42" s="6">
        <v>53.620000000000005</v>
      </c>
      <c r="CJ42" s="6">
        <v>50703.720000000038</v>
      </c>
      <c r="CK42" s="6">
        <v>73.150000000000006</v>
      </c>
      <c r="CL42" s="6">
        <v>0</v>
      </c>
      <c r="CM42" s="6">
        <v>50776.870000000039</v>
      </c>
      <c r="CN42" s="6">
        <v>46124.210000000014</v>
      </c>
      <c r="CO42" s="6">
        <v>8944.0400000000027</v>
      </c>
      <c r="CP42" s="6">
        <v>87.6</v>
      </c>
      <c r="CQ42" s="6">
        <v>8856.4400000000023</v>
      </c>
      <c r="CR42" s="6">
        <v>1744.2900000000006</v>
      </c>
      <c r="CS42" s="6">
        <v>27.740000000000002</v>
      </c>
      <c r="CT42" s="6">
        <v>25953.000000000004</v>
      </c>
      <c r="CU42" s="6">
        <v>37.44</v>
      </c>
      <c r="CV42" s="6">
        <v>0</v>
      </c>
      <c r="CW42" s="6">
        <v>25990.440000000002</v>
      </c>
      <c r="CX42" s="6">
        <v>23337.42</v>
      </c>
      <c r="CY42" s="6">
        <v>4414.4100000000017</v>
      </c>
      <c r="CZ42" s="6">
        <v>44.84</v>
      </c>
      <c r="DA42" s="6">
        <v>4369.5700000000015</v>
      </c>
      <c r="DB42" s="6">
        <v>3395.6299999999997</v>
      </c>
      <c r="DC42" s="6">
        <v>42.58</v>
      </c>
      <c r="DD42" s="6">
        <v>42193.619999999981</v>
      </c>
      <c r="DE42" s="6">
        <v>51.74</v>
      </c>
      <c r="DF42" s="6">
        <v>0</v>
      </c>
      <c r="DG42" s="6">
        <v>42245.359999999986</v>
      </c>
      <c r="DH42" s="6">
        <v>38937.560000000005</v>
      </c>
      <c r="DI42" s="6">
        <v>6722.8</v>
      </c>
      <c r="DJ42" s="6">
        <v>61.95</v>
      </c>
      <c r="DK42" s="6">
        <v>6660.85</v>
      </c>
      <c r="DL42" s="6">
        <f t="shared" si="7"/>
        <v>-165.11</v>
      </c>
      <c r="DM42" s="6">
        <f t="shared" si="8"/>
        <v>121703.51000000001</v>
      </c>
      <c r="DN42" s="6">
        <f t="shared" si="9"/>
        <v>57199.969999999994</v>
      </c>
    </row>
    <row r="43" spans="1:118" x14ac:dyDescent="0.25">
      <c r="A43" s="6" t="s">
        <v>67</v>
      </c>
      <c r="B43" s="6">
        <f t="shared" si="0"/>
        <v>45479.329999999994</v>
      </c>
      <c r="C43" s="6">
        <f t="shared" si="0"/>
        <v>1321.7300000000002</v>
      </c>
      <c r="D43" s="6">
        <f t="shared" si="1"/>
        <v>44157.599999999991</v>
      </c>
      <c r="E43" s="6">
        <f t="shared" si="2"/>
        <v>701432.43999999983</v>
      </c>
      <c r="F43" s="6">
        <f t="shared" si="2"/>
        <v>0</v>
      </c>
      <c r="G43" s="6">
        <f t="shared" si="2"/>
        <v>-13879.869999999994</v>
      </c>
      <c r="H43" s="6">
        <f t="shared" si="2"/>
        <v>687552.57000000018</v>
      </c>
      <c r="I43" s="6">
        <f t="shared" si="3"/>
        <v>453784.69620000012</v>
      </c>
      <c r="J43" s="6">
        <f t="shared" si="4"/>
        <v>137510.51400000005</v>
      </c>
      <c r="K43" s="6">
        <f t="shared" si="5"/>
        <v>96257.359800000035</v>
      </c>
      <c r="L43" s="6">
        <f t="shared" si="6"/>
        <v>620669.19999999984</v>
      </c>
      <c r="M43" s="6">
        <f t="shared" si="6"/>
        <v>111437.09999999999</v>
      </c>
      <c r="N43" s="6">
        <f t="shared" si="6"/>
        <v>396.13</v>
      </c>
      <c r="O43" s="6">
        <f t="shared" si="6"/>
        <v>111040.96999999999</v>
      </c>
      <c r="P43" s="6">
        <v>0</v>
      </c>
      <c r="Q43" s="6">
        <v>0</v>
      </c>
      <c r="R43" s="6">
        <v>332.64</v>
      </c>
      <c r="S43" s="6">
        <v>0</v>
      </c>
      <c r="T43" s="6">
        <v>0</v>
      </c>
      <c r="U43" s="6">
        <v>332.64</v>
      </c>
      <c r="V43" s="6">
        <v>291.05</v>
      </c>
      <c r="W43" s="6">
        <v>41.59</v>
      </c>
      <c r="X43" s="6">
        <v>0</v>
      </c>
      <c r="Y43" s="6">
        <v>41.59</v>
      </c>
      <c r="Z43" s="6">
        <v>5146.5899999999992</v>
      </c>
      <c r="AA43" s="6">
        <v>149.99</v>
      </c>
      <c r="AB43" s="6">
        <v>75230.880000000048</v>
      </c>
      <c r="AC43" s="6">
        <v>0</v>
      </c>
      <c r="AD43" s="6">
        <v>0</v>
      </c>
      <c r="AE43" s="6">
        <v>75230.880000000048</v>
      </c>
      <c r="AF43" s="6">
        <v>68656.889999999985</v>
      </c>
      <c r="AG43" s="6">
        <v>11610.280000000002</v>
      </c>
      <c r="AH43" s="6">
        <v>39.69</v>
      </c>
      <c r="AI43" s="6">
        <v>11570.590000000002</v>
      </c>
      <c r="AJ43" s="6">
        <v>35296.810000000005</v>
      </c>
      <c r="AK43" s="6">
        <v>3131.4400000000005</v>
      </c>
      <c r="AL43" s="6">
        <v>85498.220000000059</v>
      </c>
      <c r="AM43" s="6">
        <v>-5394.2600000000011</v>
      </c>
      <c r="AN43" s="6">
        <v>-109.22999999999995</v>
      </c>
      <c r="AO43" s="6">
        <v>79994.73000000001</v>
      </c>
      <c r="AP43" s="6">
        <v>103781.36000000002</v>
      </c>
      <c r="AQ43" s="6">
        <v>11937.94</v>
      </c>
      <c r="AR43" s="6">
        <v>3559.2</v>
      </c>
      <c r="AS43" s="6">
        <v>8378.7400000000016</v>
      </c>
      <c r="AT43" s="6">
        <v>80653.37000000001</v>
      </c>
      <c r="AU43" s="6">
        <v>301.87</v>
      </c>
      <c r="AV43" s="6">
        <v>239169.87999999998</v>
      </c>
      <c r="AW43" s="6">
        <v>7072.1700000000037</v>
      </c>
      <c r="AX43" s="6">
        <v>0</v>
      </c>
      <c r="AY43" s="6">
        <v>246242.04999999996</v>
      </c>
      <c r="AZ43" s="6">
        <v>307772.94000000006</v>
      </c>
      <c r="BA43" s="6">
        <v>18820.61</v>
      </c>
      <c r="BB43" s="6">
        <v>0</v>
      </c>
      <c r="BC43" s="6">
        <v>18820.61</v>
      </c>
      <c r="BD43" s="6">
        <v>40007.67</v>
      </c>
      <c r="BE43" s="6">
        <v>1162.3600000000001</v>
      </c>
      <c r="BF43" s="6">
        <v>621117.1599999998</v>
      </c>
      <c r="BG43" s="6">
        <v>0</v>
      </c>
      <c r="BH43" s="6">
        <v>-13879.869999999994</v>
      </c>
      <c r="BI43" s="6">
        <v>607237.29000000015</v>
      </c>
      <c r="BJ43" s="6">
        <v>547384.64999999991</v>
      </c>
      <c r="BK43" s="6">
        <v>99051.89999999998</v>
      </c>
      <c r="BL43" s="6">
        <v>353.95</v>
      </c>
      <c r="BM43" s="6">
        <v>98697.949999999983</v>
      </c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>
        <v>325.06999999999994</v>
      </c>
      <c r="BY43" s="6">
        <v>9.379999999999999</v>
      </c>
      <c r="BZ43" s="6">
        <v>4751.76</v>
      </c>
      <c r="CA43" s="6">
        <v>0</v>
      </c>
      <c r="CB43" s="6">
        <v>0</v>
      </c>
      <c r="CC43" s="6">
        <v>4751.76</v>
      </c>
      <c r="CD43" s="6">
        <v>4336.6100000000006</v>
      </c>
      <c r="CE43" s="6">
        <v>733.33000000000015</v>
      </c>
      <c r="CF43" s="6">
        <v>2.4900000000000002</v>
      </c>
      <c r="CG43" s="6">
        <v>730.84000000000015</v>
      </c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>
        <v>1419.8899999999999</v>
      </c>
      <c r="CS43" s="6">
        <v>2.6900000000000004</v>
      </c>
      <c r="CT43" s="6">
        <v>26132.399999999998</v>
      </c>
      <c r="CU43" s="6">
        <v>0</v>
      </c>
      <c r="CV43" s="6">
        <v>0</v>
      </c>
      <c r="CW43" s="6">
        <v>26132.399999999998</v>
      </c>
      <c r="CX43" s="6">
        <v>23637.370000000003</v>
      </c>
      <c r="CY43" s="6">
        <v>3926.0099999999998</v>
      </c>
      <c r="CZ43" s="6">
        <v>13.78</v>
      </c>
      <c r="DA43" s="6">
        <v>3912.2299999999996</v>
      </c>
      <c r="DB43" s="6">
        <v>2244.6200000000008</v>
      </c>
      <c r="DC43" s="6">
        <v>64.88</v>
      </c>
      <c r="DD43" s="6">
        <v>34235.339999999982</v>
      </c>
      <c r="DE43" s="6">
        <v>0</v>
      </c>
      <c r="DF43" s="6">
        <v>0</v>
      </c>
      <c r="DG43" s="6">
        <v>34235.339999999982</v>
      </c>
      <c r="DH43" s="6">
        <v>31731.139999999992</v>
      </c>
      <c r="DI43" s="6">
        <v>4716.3199999999988</v>
      </c>
      <c r="DJ43" s="6">
        <v>32.380000000000003</v>
      </c>
      <c r="DK43" s="6">
        <v>4683.9399999999987</v>
      </c>
      <c r="DL43" s="6">
        <f t="shared" si="7"/>
        <v>-109.22999999999995</v>
      </c>
      <c r="DM43" s="6">
        <f t="shared" si="8"/>
        <v>114696.61000000003</v>
      </c>
      <c r="DN43" s="6">
        <f t="shared" si="9"/>
        <v>31883.29</v>
      </c>
    </row>
    <row r="44" spans="1:118" x14ac:dyDescent="0.25">
      <c r="A44" s="6" t="s">
        <v>68</v>
      </c>
      <c r="B44" s="6">
        <f t="shared" si="0"/>
        <v>41587.599999999999</v>
      </c>
      <c r="C44" s="6">
        <f t="shared" si="0"/>
        <v>1887.1600000000003</v>
      </c>
      <c r="D44" s="6">
        <f t="shared" si="1"/>
        <v>39700.439999999995</v>
      </c>
      <c r="E44" s="6">
        <f t="shared" si="2"/>
        <v>691958.12000000011</v>
      </c>
      <c r="F44" s="6">
        <f t="shared" si="2"/>
        <v>0</v>
      </c>
      <c r="G44" s="6">
        <f t="shared" si="2"/>
        <v>-9384.970000000003</v>
      </c>
      <c r="H44" s="6">
        <f t="shared" si="2"/>
        <v>682573.15</v>
      </c>
      <c r="I44" s="6">
        <f t="shared" si="3"/>
        <v>450498.27900000004</v>
      </c>
      <c r="J44" s="6">
        <f t="shared" si="4"/>
        <v>136514.63</v>
      </c>
      <c r="K44" s="6">
        <f t="shared" si="5"/>
        <v>95560.241000000009</v>
      </c>
      <c r="L44" s="6">
        <f t="shared" si="6"/>
        <v>618511.5199999999</v>
      </c>
      <c r="M44" s="6">
        <f t="shared" si="6"/>
        <v>105441.34000000003</v>
      </c>
      <c r="N44" s="6">
        <f t="shared" si="6"/>
        <v>1679.27</v>
      </c>
      <c r="O44" s="6">
        <f t="shared" si="6"/>
        <v>103762.07000000002</v>
      </c>
      <c r="P44" s="6"/>
      <c r="Q44" s="6"/>
      <c r="R44" s="6"/>
      <c r="S44" s="6"/>
      <c r="T44" s="6"/>
      <c r="U44" s="6"/>
      <c r="V44" s="6"/>
      <c r="W44" s="6"/>
      <c r="X44" s="6"/>
      <c r="Y44" s="6"/>
      <c r="Z44" s="6">
        <v>4705.5200000000013</v>
      </c>
      <c r="AA44" s="6">
        <v>261.91000000000003</v>
      </c>
      <c r="AB44" s="6">
        <v>75026.760000000009</v>
      </c>
      <c r="AC44" s="6">
        <v>0</v>
      </c>
      <c r="AD44" s="6">
        <v>0</v>
      </c>
      <c r="AE44" s="6">
        <v>75026.760000000009</v>
      </c>
      <c r="AF44" s="6">
        <v>68652.62999999999</v>
      </c>
      <c r="AG44" s="6">
        <v>10995.3</v>
      </c>
      <c r="AH44" s="6">
        <v>177.56</v>
      </c>
      <c r="AI44" s="6">
        <v>10817.74</v>
      </c>
      <c r="AJ44" s="6">
        <v>42025.040000000015</v>
      </c>
      <c r="AK44" s="6">
        <v>1275.21</v>
      </c>
      <c r="AL44" s="6">
        <v>91074.370000000083</v>
      </c>
      <c r="AM44" s="6">
        <v>-901.36</v>
      </c>
      <c r="AN44" s="6">
        <v>-568.91999999999985</v>
      </c>
      <c r="AO44" s="6">
        <v>89604.090000000026</v>
      </c>
      <c r="AP44" s="6">
        <v>123700.18999999994</v>
      </c>
      <c r="AQ44" s="6">
        <v>6770.77</v>
      </c>
      <c r="AR44" s="6">
        <v>117.03999999999999</v>
      </c>
      <c r="AS44" s="6">
        <v>6653.7300000000005</v>
      </c>
      <c r="AT44" s="6">
        <v>82854.020000000019</v>
      </c>
      <c r="AU44" s="6">
        <v>257.45999999999998</v>
      </c>
      <c r="AV44" s="6">
        <v>238521.13999999998</v>
      </c>
      <c r="AW44" s="6">
        <v>7053.0200000000013</v>
      </c>
      <c r="AX44" s="6">
        <v>0</v>
      </c>
      <c r="AY44" s="6">
        <v>245574.15999999997</v>
      </c>
      <c r="AZ44" s="6">
        <v>310656.92999999988</v>
      </c>
      <c r="BA44" s="6">
        <v>17513.79</v>
      </c>
      <c r="BB44" s="6">
        <v>0</v>
      </c>
      <c r="BC44" s="6">
        <v>17513.79</v>
      </c>
      <c r="BD44" s="6">
        <v>36579.589999999997</v>
      </c>
      <c r="BE44" s="6">
        <v>1621.6100000000001</v>
      </c>
      <c r="BF44" s="6">
        <v>612192.92000000016</v>
      </c>
      <c r="BG44" s="6">
        <v>0</v>
      </c>
      <c r="BH44" s="6">
        <v>-9384.970000000003</v>
      </c>
      <c r="BI44" s="6">
        <v>602807.95000000007</v>
      </c>
      <c r="BJ44" s="6">
        <v>545504.73999999987</v>
      </c>
      <c r="BK44" s="6">
        <v>93751.680000000022</v>
      </c>
      <c r="BL44" s="6">
        <v>1490.49</v>
      </c>
      <c r="BM44" s="6">
        <v>92261.190000000017</v>
      </c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>
        <v>302.49000000000007</v>
      </c>
      <c r="BY44" s="6">
        <v>3.64</v>
      </c>
      <c r="BZ44" s="6">
        <v>4738.4399999999987</v>
      </c>
      <c r="CA44" s="6">
        <v>0</v>
      </c>
      <c r="CB44" s="6">
        <v>0</v>
      </c>
      <c r="CC44" s="6">
        <v>4738.4399999999987</v>
      </c>
      <c r="CD44" s="6">
        <v>4354.1500000000005</v>
      </c>
      <c r="CE44" s="6">
        <v>694.3599999999999</v>
      </c>
      <c r="CF44" s="6">
        <v>11.22</v>
      </c>
      <c r="CG44" s="6">
        <v>683.13999999999987</v>
      </c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>
        <v>1074.4300000000003</v>
      </c>
      <c r="CS44" s="6">
        <v>0.61</v>
      </c>
      <c r="CT44" s="6">
        <v>21323.520000000004</v>
      </c>
      <c r="CU44" s="6">
        <v>0</v>
      </c>
      <c r="CV44" s="6">
        <v>0</v>
      </c>
      <c r="CW44" s="6">
        <v>21323.520000000004</v>
      </c>
      <c r="CX44" s="6">
        <v>19374.959999999995</v>
      </c>
      <c r="CY44" s="6">
        <v>3072.8400000000011</v>
      </c>
      <c r="CZ44" s="6">
        <v>50.46</v>
      </c>
      <c r="DA44" s="6">
        <v>3022.380000000001</v>
      </c>
      <c r="DB44" s="6">
        <v>1997.2699999999995</v>
      </c>
      <c r="DC44" s="6">
        <v>84.85</v>
      </c>
      <c r="DD44" s="6">
        <v>33227.969999999994</v>
      </c>
      <c r="DE44" s="6">
        <v>0</v>
      </c>
      <c r="DF44" s="6">
        <v>0</v>
      </c>
      <c r="DG44" s="6">
        <v>33227.969999999994</v>
      </c>
      <c r="DH44" s="6">
        <v>30839.129999999997</v>
      </c>
      <c r="DI44" s="6">
        <v>4379.1300000000019</v>
      </c>
      <c r="DJ44" s="6">
        <v>77.87</v>
      </c>
      <c r="DK44" s="6">
        <v>4301.260000000002</v>
      </c>
      <c r="DL44" s="6">
        <f t="shared" si="7"/>
        <v>-568.91999999999985</v>
      </c>
      <c r="DM44" s="6">
        <f t="shared" si="8"/>
        <v>125258.81000000003</v>
      </c>
      <c r="DN44" s="6">
        <f t="shared" si="9"/>
        <v>28468.780000000002</v>
      </c>
    </row>
    <row r="45" spans="1:118" x14ac:dyDescent="0.25">
      <c r="A45" s="6" t="s">
        <v>69</v>
      </c>
      <c r="B45" s="6">
        <f t="shared" si="0"/>
        <v>38335.409999999996</v>
      </c>
      <c r="C45" s="6">
        <f t="shared" si="0"/>
        <v>3017.6</v>
      </c>
      <c r="D45" s="6">
        <f t="shared" si="1"/>
        <v>35317.81</v>
      </c>
      <c r="E45" s="6">
        <f t="shared" si="2"/>
        <v>637367.4800000001</v>
      </c>
      <c r="F45" s="6">
        <f t="shared" si="2"/>
        <v>0</v>
      </c>
      <c r="G45" s="6">
        <f t="shared" si="2"/>
        <v>-3929.5600000000009</v>
      </c>
      <c r="H45" s="6">
        <f t="shared" si="2"/>
        <v>633437.91999999981</v>
      </c>
      <c r="I45" s="6">
        <f t="shared" si="3"/>
        <v>418069.02719999989</v>
      </c>
      <c r="J45" s="6">
        <f t="shared" si="4"/>
        <v>126687.58399999997</v>
      </c>
      <c r="K45" s="6">
        <f t="shared" si="5"/>
        <v>88681.308799999984</v>
      </c>
      <c r="L45" s="6">
        <f t="shared" si="6"/>
        <v>543476.11</v>
      </c>
      <c r="M45" s="6">
        <f t="shared" si="6"/>
        <v>126554.77999999998</v>
      </c>
      <c r="N45" s="6">
        <f t="shared" si="6"/>
        <v>1275.1600000000001</v>
      </c>
      <c r="O45" s="6">
        <f t="shared" si="6"/>
        <v>125279.61999999998</v>
      </c>
      <c r="P45" s="6">
        <v>145.26999999999998</v>
      </c>
      <c r="Q45" s="6">
        <v>0</v>
      </c>
      <c r="R45" s="6">
        <v>2162.1599999999994</v>
      </c>
      <c r="S45" s="6">
        <v>0</v>
      </c>
      <c r="T45" s="6">
        <v>0</v>
      </c>
      <c r="U45" s="6">
        <v>2162.1599999999994</v>
      </c>
      <c r="V45" s="6">
        <v>1846.8000000000002</v>
      </c>
      <c r="W45" s="6">
        <v>460.63000000000005</v>
      </c>
      <c r="X45" s="6">
        <v>0</v>
      </c>
      <c r="Y45" s="6">
        <v>460.63000000000005</v>
      </c>
      <c r="Z45" s="6">
        <v>5069.6399999999985</v>
      </c>
      <c r="AA45" s="6">
        <v>31.03</v>
      </c>
      <c r="AB45" s="6">
        <v>63498.239999999969</v>
      </c>
      <c r="AC45" s="6">
        <v>0</v>
      </c>
      <c r="AD45" s="6">
        <v>0</v>
      </c>
      <c r="AE45" s="6">
        <v>63498.239999999969</v>
      </c>
      <c r="AF45" s="6">
        <v>56373.529999999992</v>
      </c>
      <c r="AG45" s="6">
        <v>12280.230000000003</v>
      </c>
      <c r="AH45" s="6">
        <v>116.91</v>
      </c>
      <c r="AI45" s="6">
        <v>12163.320000000003</v>
      </c>
      <c r="AJ45" s="6">
        <v>35749.350000000006</v>
      </c>
      <c r="AK45" s="6">
        <v>2129.2400000000002</v>
      </c>
      <c r="AL45" s="6">
        <v>88195.300000000017</v>
      </c>
      <c r="AM45" s="6">
        <v>-4550.829999999999</v>
      </c>
      <c r="AN45" s="6">
        <v>-69.739999999999995</v>
      </c>
      <c r="AO45" s="6">
        <v>83574.729999999981</v>
      </c>
      <c r="AP45" s="6">
        <v>107561.58</v>
      </c>
      <c r="AQ45" s="6">
        <v>10099.519999999999</v>
      </c>
      <c r="AR45" s="6">
        <v>466.26</v>
      </c>
      <c r="AS45" s="6">
        <v>9633.2599999999984</v>
      </c>
      <c r="AT45" s="6">
        <v>87986.81</v>
      </c>
      <c r="AU45" s="6">
        <v>0</v>
      </c>
      <c r="AV45" s="6">
        <v>201870.10000000003</v>
      </c>
      <c r="AW45" s="6">
        <v>5969.3</v>
      </c>
      <c r="AX45" s="6">
        <v>0</v>
      </c>
      <c r="AY45" s="6">
        <v>207839.39999999997</v>
      </c>
      <c r="AZ45" s="6">
        <v>264724.74999999994</v>
      </c>
      <c r="BA45" s="6">
        <v>31101.46</v>
      </c>
      <c r="BB45" s="6">
        <v>0</v>
      </c>
      <c r="BC45" s="6">
        <v>31101.46</v>
      </c>
      <c r="BD45" s="6">
        <v>32800.29</v>
      </c>
      <c r="BE45" s="6">
        <v>2984.6099999999997</v>
      </c>
      <c r="BF45" s="6">
        <v>567696.68000000005</v>
      </c>
      <c r="BG45" s="6">
        <v>0</v>
      </c>
      <c r="BH45" s="6">
        <v>-3929.5600000000009</v>
      </c>
      <c r="BI45" s="6">
        <v>563767.11999999988</v>
      </c>
      <c r="BJ45" s="6">
        <v>481695.46000000008</v>
      </c>
      <c r="BK45" s="6">
        <v>113038.19999999998</v>
      </c>
      <c r="BL45" s="6">
        <v>1150.8599999999999</v>
      </c>
      <c r="BM45" s="6">
        <v>111887.33999999998</v>
      </c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>
        <v>320.21000000000004</v>
      </c>
      <c r="BY45" s="6">
        <v>1.96</v>
      </c>
      <c r="BZ45" s="6">
        <v>4010.3999999999978</v>
      </c>
      <c r="CA45" s="6">
        <v>0</v>
      </c>
      <c r="CB45" s="6">
        <v>0</v>
      </c>
      <c r="CC45" s="6">
        <v>4010.3999999999978</v>
      </c>
      <c r="CD45" s="6">
        <v>3560.3199999999993</v>
      </c>
      <c r="CE45" s="6">
        <v>775.7199999999998</v>
      </c>
      <c r="CF45" s="6">
        <v>7.3900000000000006</v>
      </c>
      <c r="CG45" s="6">
        <v>768.32999999999981</v>
      </c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>
        <v>1468.9300000000003</v>
      </c>
      <c r="CS45" s="6">
        <v>0</v>
      </c>
      <c r="CT45" s="6">
        <v>22391.640000000003</v>
      </c>
      <c r="CU45" s="6">
        <v>0</v>
      </c>
      <c r="CV45" s="6">
        <v>0</v>
      </c>
      <c r="CW45" s="6">
        <v>22391.640000000003</v>
      </c>
      <c r="CX45" s="6">
        <v>19816.350000000002</v>
      </c>
      <c r="CY45" s="6">
        <v>4085.4499999999994</v>
      </c>
      <c r="CZ45" s="6">
        <v>41.230000000000004</v>
      </c>
      <c r="DA45" s="6">
        <v>4044.2199999999993</v>
      </c>
      <c r="DB45" s="6">
        <v>2199.14</v>
      </c>
      <c r="DC45" s="6">
        <v>13.46</v>
      </c>
      <c r="DD45" s="6">
        <v>28740.719999999987</v>
      </c>
      <c r="DE45" s="6">
        <v>0</v>
      </c>
      <c r="DF45" s="6">
        <v>0</v>
      </c>
      <c r="DG45" s="6">
        <v>28740.719999999987</v>
      </c>
      <c r="DH45" s="6">
        <v>25859.539999999997</v>
      </c>
      <c r="DI45" s="6">
        <v>5112.1200000000008</v>
      </c>
      <c r="DJ45" s="6">
        <v>45.260000000000005</v>
      </c>
      <c r="DK45" s="6">
        <v>5066.8600000000006</v>
      </c>
      <c r="DL45" s="6">
        <f t="shared" si="7"/>
        <v>-69.739999999999995</v>
      </c>
      <c r="DM45" s="6">
        <f t="shared" si="8"/>
        <v>123792.6</v>
      </c>
      <c r="DN45" s="6">
        <f t="shared" si="9"/>
        <v>45801.58</v>
      </c>
    </row>
    <row r="46" spans="1:118" x14ac:dyDescent="0.25">
      <c r="A46" s="6" t="s">
        <v>70</v>
      </c>
      <c r="B46" s="6">
        <f t="shared" si="0"/>
        <v>3019125.28</v>
      </c>
      <c r="C46" s="6">
        <f t="shared" si="0"/>
        <v>87466.18</v>
      </c>
      <c r="D46" s="6">
        <f t="shared" si="1"/>
        <v>2931659.0999999996</v>
      </c>
      <c r="E46" s="6">
        <f t="shared" si="2"/>
        <v>37142345.980000004</v>
      </c>
      <c r="F46" s="6">
        <f t="shared" si="2"/>
        <v>-8398.420000000011</v>
      </c>
      <c r="G46" s="6">
        <f t="shared" si="2"/>
        <v>-558067.53</v>
      </c>
      <c r="H46" s="6">
        <f t="shared" si="2"/>
        <v>36575880.030000001</v>
      </c>
      <c r="I46" s="6">
        <f t="shared" si="3"/>
        <v>24140080.819800001</v>
      </c>
      <c r="J46" s="6">
        <f t="shared" si="4"/>
        <v>7315176.006000001</v>
      </c>
      <c r="K46" s="6">
        <f t="shared" si="5"/>
        <v>5120623.2042000005</v>
      </c>
      <c r="L46" s="6">
        <f t="shared" si="6"/>
        <v>32941041.140000001</v>
      </c>
      <c r="M46" s="6">
        <f t="shared" si="6"/>
        <v>6686806.3200000012</v>
      </c>
      <c r="N46" s="6">
        <f t="shared" si="6"/>
        <v>120308.33</v>
      </c>
      <c r="O46" s="6">
        <f t="shared" si="6"/>
        <v>6566497.9900000021</v>
      </c>
      <c r="P46" s="6">
        <v>23449.890000000003</v>
      </c>
      <c r="Q46" s="6">
        <v>303.49999999999994</v>
      </c>
      <c r="R46" s="6">
        <v>216465.84999999989</v>
      </c>
      <c r="S46" s="6">
        <v>-9489.2200000000121</v>
      </c>
      <c r="T46" s="6">
        <v>0</v>
      </c>
      <c r="U46" s="6">
        <v>206976.62999999989</v>
      </c>
      <c r="V46" s="6">
        <v>187963.45999999996</v>
      </c>
      <c r="W46" s="6">
        <v>48741.039999999994</v>
      </c>
      <c r="X46" s="6">
        <v>6581.4800000000014</v>
      </c>
      <c r="Y46" s="6">
        <v>42159.559999999983</v>
      </c>
      <c r="Z46" s="6">
        <v>331533.64</v>
      </c>
      <c r="AA46" s="6">
        <v>8517.6300000000028</v>
      </c>
      <c r="AB46" s="6">
        <v>3725958.0499999984</v>
      </c>
      <c r="AC46" s="6">
        <v>109.12</v>
      </c>
      <c r="AD46" s="6">
        <v>0</v>
      </c>
      <c r="AE46" s="6">
        <v>3726067.1699999985</v>
      </c>
      <c r="AF46" s="6">
        <v>3401278.73</v>
      </c>
      <c r="AG46" s="6">
        <v>659371.45000000019</v>
      </c>
      <c r="AH46" s="6">
        <v>11566.999999999998</v>
      </c>
      <c r="AI46" s="6">
        <v>647804.44999999995</v>
      </c>
      <c r="AJ46" s="6">
        <v>1777091.5400000005</v>
      </c>
      <c r="AK46" s="6">
        <v>64886.51999999999</v>
      </c>
      <c r="AL46" s="6">
        <v>3143902.2800000012</v>
      </c>
      <c r="AM46" s="6">
        <v>-214172.97000000003</v>
      </c>
      <c r="AN46" s="6">
        <v>-7091.9699999999966</v>
      </c>
      <c r="AO46" s="6">
        <v>2922637.3400000008</v>
      </c>
      <c r="AP46" s="6">
        <v>3935665.5100000002</v>
      </c>
      <c r="AQ46" s="6">
        <v>740362.36999999988</v>
      </c>
      <c r="AR46" s="6">
        <v>41185.519999999997</v>
      </c>
      <c r="AS46" s="6">
        <v>699176.85</v>
      </c>
      <c r="AT46" s="6">
        <v>5361484.04</v>
      </c>
      <c r="AU46" s="6">
        <v>24744.269999999997</v>
      </c>
      <c r="AV46" s="6">
        <v>12397763.289999999</v>
      </c>
      <c r="AW46" s="6">
        <v>42890.690000000031</v>
      </c>
      <c r="AX46" s="6">
        <v>0</v>
      </c>
      <c r="AY46" s="6">
        <v>12440653.980000002</v>
      </c>
      <c r="AZ46" s="6">
        <v>16208302.82</v>
      </c>
      <c r="BA46" s="6">
        <v>1581311.1100000003</v>
      </c>
      <c r="BB46" s="6">
        <v>12220.18</v>
      </c>
      <c r="BC46" s="6">
        <v>1569090.9300000004</v>
      </c>
      <c r="BD46" s="6">
        <v>2486278.9399999995</v>
      </c>
      <c r="BE46" s="6">
        <v>76585.62999999999</v>
      </c>
      <c r="BF46" s="6">
        <v>31266483.050000001</v>
      </c>
      <c r="BG46" s="6">
        <v>974.79000000000008</v>
      </c>
      <c r="BH46" s="6">
        <v>-558067.53</v>
      </c>
      <c r="BI46" s="6">
        <v>30709390.310000002</v>
      </c>
      <c r="BJ46" s="6">
        <v>27567505.039999999</v>
      </c>
      <c r="BK46" s="6">
        <v>5648296.7400000012</v>
      </c>
      <c r="BL46" s="6">
        <v>96718.16</v>
      </c>
      <c r="BM46" s="6">
        <v>5551578.5800000019</v>
      </c>
      <c r="BN46" s="6">
        <v>157806.44999999998</v>
      </c>
      <c r="BO46" s="6">
        <v>1621.8799999999999</v>
      </c>
      <c r="BP46" s="6">
        <v>1708030.9100000004</v>
      </c>
      <c r="BQ46" s="6">
        <v>0</v>
      </c>
      <c r="BR46" s="6">
        <v>0</v>
      </c>
      <c r="BS46" s="6">
        <v>1708030.9100000004</v>
      </c>
      <c r="BT46" s="6">
        <v>1578612.16</v>
      </c>
      <c r="BU46" s="6">
        <v>290361.00999999995</v>
      </c>
      <c r="BV46" s="6">
        <v>4757.6900000000005</v>
      </c>
      <c r="BW46" s="6">
        <v>285603.31999999995</v>
      </c>
      <c r="BX46" s="6">
        <v>20056.36</v>
      </c>
      <c r="BY46" s="6">
        <v>437.53999999999996</v>
      </c>
      <c r="BZ46" s="6">
        <v>225408.12</v>
      </c>
      <c r="CA46" s="6">
        <v>6.89</v>
      </c>
      <c r="CB46" s="6">
        <v>0</v>
      </c>
      <c r="CC46" s="6">
        <v>225415.01</v>
      </c>
      <c r="CD46" s="6">
        <v>205681.75000000009</v>
      </c>
      <c r="CE46" s="6">
        <v>40036.080000000002</v>
      </c>
      <c r="CF46" s="6">
        <v>684.00000000000011</v>
      </c>
      <c r="CG46" s="6">
        <v>39352.079999999987</v>
      </c>
      <c r="CH46" s="6">
        <v>31067.800000000003</v>
      </c>
      <c r="CI46" s="6">
        <v>598.61</v>
      </c>
      <c r="CJ46" s="6">
        <v>609535.10000000033</v>
      </c>
      <c r="CK46" s="6">
        <v>73.150000000000006</v>
      </c>
      <c r="CL46" s="6">
        <v>0</v>
      </c>
      <c r="CM46" s="6">
        <v>609608.25000000023</v>
      </c>
      <c r="CN46" s="6">
        <v>558815.2200000002</v>
      </c>
      <c r="CO46" s="6">
        <v>84212.670000000013</v>
      </c>
      <c r="CP46" s="6">
        <v>2950.45</v>
      </c>
      <c r="CQ46" s="6">
        <v>81262.22</v>
      </c>
      <c r="CR46" s="6">
        <v>41120.759999999995</v>
      </c>
      <c r="CS46" s="6">
        <v>1878.9399999999998</v>
      </c>
      <c r="CT46" s="6">
        <v>591575.2300000001</v>
      </c>
      <c r="CU46" s="6">
        <v>37.410000000000004</v>
      </c>
      <c r="CV46" s="6">
        <v>0</v>
      </c>
      <c r="CW46" s="6">
        <v>591612.64000000013</v>
      </c>
      <c r="CX46" s="6">
        <v>534688.60999999987</v>
      </c>
      <c r="CY46" s="6">
        <v>97886.869999999981</v>
      </c>
      <c r="CZ46" s="6">
        <v>1721.0199999999998</v>
      </c>
      <c r="DA46" s="6">
        <v>96165.849999999991</v>
      </c>
      <c r="DB46" s="6">
        <v>171540.90000000002</v>
      </c>
      <c r="DC46" s="6">
        <v>2706.45</v>
      </c>
      <c r="DD46" s="6">
        <v>1954771.6999999995</v>
      </c>
      <c r="DE46" s="6">
        <v>-23081.259999999987</v>
      </c>
      <c r="DF46" s="6">
        <v>0</v>
      </c>
      <c r="DG46" s="6">
        <v>1931690.4400000002</v>
      </c>
      <c r="DH46" s="6">
        <v>1789495.9600000002</v>
      </c>
      <c r="DI46" s="6">
        <v>324736.89999999997</v>
      </c>
      <c r="DJ46" s="6">
        <v>13707.97</v>
      </c>
      <c r="DK46" s="6">
        <v>311028.93</v>
      </c>
      <c r="DL46" s="6">
        <f t="shared" si="7"/>
        <v>-7091.9699999999966</v>
      </c>
      <c r="DM46" s="6">
        <f t="shared" si="8"/>
        <v>7217779.2400000012</v>
      </c>
      <c r="DN46" s="6">
        <f t="shared" si="9"/>
        <v>2579296.7100000004</v>
      </c>
    </row>
  </sheetData>
  <mergeCells count="15">
    <mergeCell ref="AT3:BC3"/>
    <mergeCell ref="A3:A4"/>
    <mergeCell ref="B3:O3"/>
    <mergeCell ref="P3:Y3"/>
    <mergeCell ref="Z3:AI3"/>
    <mergeCell ref="AJ3:AS3"/>
    <mergeCell ref="DL3:DL4"/>
    <mergeCell ref="DM3:DM4"/>
    <mergeCell ref="DN3:DN4"/>
    <mergeCell ref="BD3:BM3"/>
    <mergeCell ref="BN3:BW3"/>
    <mergeCell ref="BX3:CG3"/>
    <mergeCell ref="CH3:CQ3"/>
    <mergeCell ref="CR3:DA3"/>
    <mergeCell ref="DB3:DK3"/>
  </mergeCells>
  <pageMargins left="0" right="0" top="0" bottom="0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Шкитина А.П.</dc:creator>
  <cp:lastModifiedBy>Шкитина А.П.</cp:lastModifiedBy>
  <dcterms:created xsi:type="dcterms:W3CDTF">2017-11-14T10:56:44Z</dcterms:created>
  <dcterms:modified xsi:type="dcterms:W3CDTF">2017-11-14T10:59:29Z</dcterms:modified>
</cp:coreProperties>
</file>